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A84E1A6B-6E55-46A2-96CE-ABC48218B305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<sst xmlns="http://schemas.openxmlformats.org/spreadsheetml/2006/main" count="224" uniqueCount="160">
  <si>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</si>
  <si>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</si>
  <si>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</si>
  <si>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</si>
  <si>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</si>
  <si>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</si>
  <si>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</si>
  <si>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</si>
  <si>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</si>
  <si>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</si>
  <si>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</si>
  <si>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Emerald Publishing Limited</t>
  </si>
  <si>
    <t>H1-970.9</t>
  </si>
  <si>
    <t>Palgrave Macmillan UK</t>
  </si>
  <si>
    <t>JA1-92</t>
  </si>
  <si>
    <t>John Wiley &amp; Sons, Incorporated</t>
  </si>
  <si>
    <t>MIT Press</t>
  </si>
  <si>
    <t>Palgrave Macmillan US</t>
  </si>
  <si>
    <t>Q162</t>
  </si>
  <si>
    <t>Springer International Publishing AG</t>
  </si>
  <si>
    <t>Springer</t>
  </si>
  <si>
    <t>HF4999.2-6182</t>
  </si>
  <si>
    <t>Elsevier</t>
  </si>
  <si>
    <t>Smart Cities</t>
  </si>
  <si>
    <t>SMART CITY Barcelona : The Catalan Quest to Improve Future Urban Living</t>
  </si>
  <si>
    <t>Sussex Academic Press</t>
  </si>
  <si>
    <t>Vives, Antoni</t>
  </si>
  <si>
    <t>HT169.S652 .V584 2017</t>
  </si>
  <si>
    <t>City planning-Spain-Barcelona. ; Technological innovations-Spain-Barcelona. ; Urban policy-Spain-Barcelona. ; Barcelona (Spain)-Economic policy. ; Barcelona (Spain)-Politics and government-21st century.</t>
  </si>
  <si>
    <t>Information Innovation Technology in Smart Cities</t>
  </si>
  <si>
    <t>Ismail, Leila;Zhang, Liren</t>
  </si>
  <si>
    <t>TA1-2040</t>
  </si>
  <si>
    <t>City planning-Technological innovations. ; Information technology-Social aspects. ; Renewable energy sources.</t>
  </si>
  <si>
    <t>Smart Grids : Advanced Technologies and Solutions, Second Edition</t>
  </si>
  <si>
    <t>Borlase, Stuart</t>
  </si>
  <si>
    <t>TK3105 .S637 2018</t>
  </si>
  <si>
    <t>Smart power grids.</t>
  </si>
  <si>
    <t>New Media and Transformation of Social Life in China</t>
  </si>
  <si>
    <t>SAGE Publications</t>
  </si>
  <si>
    <t>Wu, Xinxun;Zheng, Han;Wu, Xiaokun</t>
  </si>
  <si>
    <t>P92.C5 .N49 2018</t>
  </si>
  <si>
    <t>Mass media-Social aspects-China-History-20th century.</t>
  </si>
  <si>
    <t>Memories for the Intelligent Internet of Things</t>
  </si>
  <si>
    <t>Prince, Betty;Prince, David</t>
  </si>
  <si>
    <t>TK7895.M4 .P756 2018</t>
  </si>
  <si>
    <t>Computer storage devices. ; Internet of things.</t>
  </si>
  <si>
    <t>Journal of Ict Standardization (4-2)</t>
  </si>
  <si>
    <t>River Publishers</t>
  </si>
  <si>
    <t>Prasad, Anand;Ligthart, Leo;Prasad, Ramjee</t>
  </si>
  <si>
    <t>T58.6 .T693 2018</t>
  </si>
  <si>
    <t>Management information systems. ; Information technology.</t>
  </si>
  <si>
    <t>Big Data Analytics for Connected Vehicles and Smart Cities</t>
  </si>
  <si>
    <t>Artech House</t>
  </si>
  <si>
    <t>McQueen, Bob</t>
  </si>
  <si>
    <t>TE228.3 .M39 2017</t>
  </si>
  <si>
    <t>Intelligent transportation systems. ; Transportation-Planning. ; City planning-Technological innovations. ; Big data. ; Big data.-fast-(OCoLC)fst01892965 ; City planning-Technological innovations.-fast-(OCoLC)fst00862272 ; Intelligent transportation systems.-fast-(OCoLC)fst01723430 ; Transportation-Planning.-fast-(OCoLC)fst01155146</t>
  </si>
  <si>
    <t>Urban Planning in the Digital Age : From Smart City to Open Government?</t>
  </si>
  <si>
    <t>Douay, Nicolas</t>
  </si>
  <si>
    <t>Smart Grid Analytics for Sustainability and Urbanization</t>
  </si>
  <si>
    <t>IGI Global</t>
  </si>
  <si>
    <t>Gontar, Zbigniew H.</t>
  </si>
  <si>
    <t>TK3105 .S4868</t>
  </si>
  <si>
    <t>Smart power grids. ; Electric power consumption-Measurement. ; Electric power-Conservation. ; Sustainable urban development.</t>
  </si>
  <si>
    <t>Informed Urban Transport Systems : Classic and Emerging Mobility Methods Toward Smart Cities</t>
  </si>
  <si>
    <t>Chow, Joseph</t>
  </si>
  <si>
    <t>HE305 .C469 2018</t>
  </si>
  <si>
    <t>Urban transportation. ; Smart cities.</t>
  </si>
  <si>
    <t>Transportation Cyber-Physical Systems</t>
  </si>
  <si>
    <t>Chowdhury, Mashrur;Deka, Lipika</t>
  </si>
  <si>
    <t>TS156.8 .T736 2018</t>
  </si>
  <si>
    <t>Process control-Automation. ; Transportation-Automation. ; Embedded computer systems.</t>
  </si>
  <si>
    <t>E-Participation in Smart Cities: Technologies and Models of Governance for Citizen Engagement</t>
  </si>
  <si>
    <t>Rodríguez Bolívar, Manuel Pedro;Alcaide Muñoz, Laura</t>
  </si>
  <si>
    <t>Political participation-Technological innovations. ; Social media-Political aspects. ; Internet in public administration.</t>
  </si>
  <si>
    <t>Smart Cities : Reality or Fiction</t>
  </si>
  <si>
    <t>Rochet, Claude</t>
  </si>
  <si>
    <t>Smart Cities of Today and Tomorrow : Better Technology, Infrastructure and Security</t>
  </si>
  <si>
    <t>Pelton, Joseph N.;Singh, Indu B.</t>
  </si>
  <si>
    <t>Data Analytics : Concepts, Techniques, and Applications</t>
  </si>
  <si>
    <t>Ahmed, Mohiuddin;Pathan, Al-Sakib Khan</t>
  </si>
  <si>
    <t>QA76.9.Q36 .D383 2019</t>
  </si>
  <si>
    <t>Quantitative research. ; Big data.</t>
  </si>
  <si>
    <t>Principles of Sustainable Project Management</t>
  </si>
  <si>
    <t>Goodfellow Publishers, Limited</t>
  </si>
  <si>
    <t>Salama, Mohamed</t>
  </si>
  <si>
    <t>HC79.E5 .S253 2018</t>
  </si>
  <si>
    <t>Sustainable development.</t>
  </si>
  <si>
    <t>Public Libraries in the Smart City</t>
  </si>
  <si>
    <t>Leorke, Dale;Wyatt, Danielle</t>
  </si>
  <si>
    <t>Integrating and Streamlining Event-Driven IoT Services</t>
  </si>
  <si>
    <t>Zhang, Yang;Guo, Yanmeng</t>
  </si>
  <si>
    <t>TK5105.8857 .Z43</t>
  </si>
  <si>
    <t>Internet of things.</t>
  </si>
  <si>
    <t>Data Analytics for Smart Cities</t>
  </si>
  <si>
    <t>Auerbach Publishers, Incorporated</t>
  </si>
  <si>
    <t>Alavi, Amir;Buttlar, William G.</t>
  </si>
  <si>
    <t>TD159.4 .D38 2019</t>
  </si>
  <si>
    <t>Smart cities. ; Big data. ; Quantitative research.</t>
  </si>
  <si>
    <t>Creating Smart Cities</t>
  </si>
  <si>
    <t>Coletta, Claudio;Evans, Leighton;Heaphy, Liam;Kitchin, Rob</t>
  </si>
  <si>
    <t>TD159.4 .C743 2019</t>
  </si>
  <si>
    <t>Smart cities. ; Municipal engineering. ; City planning.</t>
  </si>
  <si>
    <t>Smart Cities in the Gulf : Current State, Opportunities, and Challenges</t>
  </si>
  <si>
    <t>Samad, Wael A.;Azar, Elie</t>
  </si>
  <si>
    <t>Urbanization-Persian Gulf States. ; City planning-Persian Gulf States-Congresses.</t>
  </si>
  <si>
    <t>New Paths of Entrepreneurship Development : The Role of Education, Smart Cities, and Social Factors</t>
  </si>
  <si>
    <t>Cagica Carvalho, Luísa;Rego, Conceição;Lucas, Maria Raquel;Sánchez-Hernández, M. Isabel;Backx Noronha Viana, Adriana</t>
  </si>
  <si>
    <t>Urban economics-Social aspects. ; Entrepreneurship-Social aspects.</t>
  </si>
  <si>
    <t>Jugaad Time : Ecologies of Everyday Hacking in India</t>
  </si>
  <si>
    <t>Duke University Press</t>
  </si>
  <si>
    <t>Rai, Amit S.</t>
  </si>
  <si>
    <t>HC440</t>
  </si>
  <si>
    <t>Technological innovations-Social aspects-India.</t>
  </si>
  <si>
    <t>The Smart Enough City : Putting Technology in Its Place to Reclaim Our Urban Future</t>
  </si>
  <si>
    <t>Green, Ben;Franklin-Hodge, Jascha</t>
  </si>
  <si>
    <t>TD159.4 .G74 2019</t>
  </si>
  <si>
    <t>Smart cities.</t>
  </si>
  <si>
    <t>Driving the Development, Management, and Sustainability of Cognitive Cities</t>
  </si>
  <si>
    <t>Ahuja, Kiran;Khosla, Arun</t>
  </si>
  <si>
    <t>TD159.4 .D75</t>
  </si>
  <si>
    <t>Ambient Urbanities As the Intersection Between the IoT and the IoP in Smart Cities</t>
  </si>
  <si>
    <t>McKenna, H. Patricia</t>
  </si>
  <si>
    <t>QA76.5915 .M38</t>
  </si>
  <si>
    <t>Ubiquitous computing. ; Internet of things-Social aspects. ; City and town life. ; Information behavior.</t>
  </si>
  <si>
    <t>Data As Infrastructure for Smart Cities</t>
  </si>
  <si>
    <t>Institution of Engineering &amp; Technology</t>
  </si>
  <si>
    <t>Finkelstein, Anthony;Suzuki, Larissa</t>
  </si>
  <si>
    <t>T58.64 .S898 2019</t>
  </si>
  <si>
    <t>Information resources management. ; Knowledge management.</t>
  </si>
  <si>
    <t>Modeling Economic Growth in Contemporary Russia</t>
  </si>
  <si>
    <t>Sergi, Bruno S.</t>
  </si>
  <si>
    <t>HD72-88</t>
  </si>
  <si>
    <t>The Right to the Smart City</t>
  </si>
  <si>
    <t>Cardullo, Paolo;Di Feliciantonio, Cesare;Kitchin, Rob</t>
  </si>
  <si>
    <t>HT165.5-169.9</t>
  </si>
  <si>
    <t>Handbook of Research on Digital Research Methods and Architectural Tools in Urban Planning and Design</t>
  </si>
  <si>
    <t>Abusaada, Hisham;Vellguth, Carsten;Elshater, Abeer</t>
  </si>
  <si>
    <t>NA9012 .D54</t>
  </si>
  <si>
    <t>City planning-Technological innovations. ; Architectural design-Technological innovations. ; Architecture and technology.</t>
  </si>
  <si>
    <t>Smart Cities : Introducing Digital Innovation to Cities</t>
  </si>
  <si>
    <t>Gassmann, Oliver;Böhm, Jonas;Palmié, Maximilian</t>
  </si>
  <si>
    <t>HD45-45.2</t>
  </si>
  <si>
    <t>Smart City Emergence : Cases from Around the World</t>
  </si>
  <si>
    <t>Anthopoulos, Leonidas</t>
  </si>
  <si>
    <t>TD159.4 .S637 2019</t>
  </si>
  <si>
    <t>Untangling Smart Cities : From Utopian Dreams to Innovation Systems for a Technology-Enabled Urban Sustainability</t>
  </si>
  <si>
    <t>Deakin, Mark;Mora, Luca</t>
  </si>
  <si>
    <t>HT153 .M673 2019</t>
  </si>
  <si>
    <t>Cities and towns-Technological innovations.</t>
  </si>
  <si>
    <t>Tech, Smart Cities, and Regional Development in Contemporary Russia</t>
  </si>
  <si>
    <t>HB1-3840</t>
  </si>
  <si>
    <t>Digital Twin Technologies and Smart Cities</t>
  </si>
  <si>
    <t>Farsi, Maryam;Daneshkhah, Alireza;Hosseinian-Far, Amin;Jahankhani, Hamid</t>
  </si>
  <si>
    <t>Smart cities. ; Virtual computer systems.</t>
  </si>
  <si>
    <t>Making Smart Cities More Playable : Exploring Playable Cities</t>
  </si>
  <si>
    <t>Nijholt, Anton</t>
  </si>
  <si>
    <t>Heritage and Sustainable Urban Transformations : Deep Cities</t>
  </si>
  <si>
    <t>Fouseki, Kalliopi;Guttormsen, Torgrim Sneve;Swensen, Grete</t>
  </si>
  <si>
    <t>CC135 .H475 2020</t>
  </si>
  <si>
    <t>Historic sites-Conservation and restoration-Case studies. ; Cultural property-Protection-Case studies. ; Sustainable urban development-Case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</si>
</sst>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4"/>
  <sheetViews>
    <sheetView tabSelected="1" workbookViewId="0">
      <selection activeCell="A2" sqref="A2:XFD38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20191024</v>
      </c>
      <c r="B2" s="3" t="s">
        <v>23</v>
      </c>
      <c r="C2" s="3">
        <v>5153236</v>
      </c>
      <c r="D2" t="s">
        <v>24</v>
      </c>
      <c r="E2" t="str">
        <f>"9781782845324"</f>
        <v>9781782845324</v>
      </c>
      <c r="F2" t="s">
        <v>25</v>
      </c>
      <c r="G2">
        <v>2017</v>
      </c>
      <c r="H2" t="s">
        <v>26</v>
      </c>
      <c r="I2" t="s">
        <v>27</v>
      </c>
      <c r="J2" t="s">
        <v>28</v>
      </c>
    </row>
    <row r="3" spans="1:10" s="3" customFormat="1" x14ac:dyDescent="0.3">
      <c r="A3" s="3">
        <v>20191024</v>
      </c>
      <c r="B3" s="3" t="s">
        <v>23</v>
      </c>
      <c r="C3" s="3">
        <v>5164424</v>
      </c>
      <c r="D3" t="s">
        <v>29</v>
      </c>
      <c r="E3" t="str">
        <f>"9789811017414"</f>
        <v>9789811017414</v>
      </c>
      <c r="F3" t="s">
        <v>20</v>
      </c>
      <c r="G3">
        <v>2018</v>
      </c>
      <c r="H3" t="s">
        <v>30</v>
      </c>
      <c r="I3" t="s">
        <v>31</v>
      </c>
      <c r="J3" t="s">
        <v>32</v>
      </c>
    </row>
    <row r="4" spans="1:10" s="3" customFormat="1" x14ac:dyDescent="0.3">
      <c r="A4" s="3">
        <v>20191024</v>
      </c>
      <c r="B4" s="3" t="s">
        <v>23</v>
      </c>
      <c r="C4" s="3">
        <v>5185443</v>
      </c>
      <c r="D4" t="s">
        <v>33</v>
      </c>
      <c r="E4" t="str">
        <f>"9781351230933"</f>
        <v>9781351230933</v>
      </c>
      <c r="F4" t="s">
        <v>10</v>
      </c>
      <c r="G4">
        <v>2018</v>
      </c>
      <c r="H4" t="s">
        <v>34</v>
      </c>
      <c r="I4" t="s">
        <v>35</v>
      </c>
      <c r="J4" t="s">
        <v>36</v>
      </c>
    </row>
    <row r="5" spans="1:10" s="3" customFormat="1" x14ac:dyDescent="0.3">
      <c r="A5" s="3">
        <v>20191024</v>
      </c>
      <c r="B5" s="3" t="s">
        <v>23</v>
      </c>
      <c r="C5" s="3">
        <v>5210122</v>
      </c>
      <c r="D5" t="s">
        <v>37</v>
      </c>
      <c r="E5" t="str">
        <f>"9789352803538"</f>
        <v>9789352803538</v>
      </c>
      <c r="F5" t="s">
        <v>38</v>
      </c>
      <c r="G5">
        <v>2018</v>
      </c>
      <c r="H5" t="s">
        <v>39</v>
      </c>
      <c r="I5" t="s">
        <v>40</v>
      </c>
      <c r="J5" t="s">
        <v>41</v>
      </c>
    </row>
    <row r="6" spans="1:10" s="3" customFormat="1" x14ac:dyDescent="0.3">
      <c r="A6" s="3">
        <v>20191024</v>
      </c>
      <c r="B6" s="3" t="s">
        <v>23</v>
      </c>
      <c r="C6" s="3">
        <v>5352674</v>
      </c>
      <c r="D6" t="s">
        <v>42</v>
      </c>
      <c r="E6" t="str">
        <f>"9781119296409"</f>
        <v>9781119296409</v>
      </c>
      <c r="F6" t="s">
        <v>15</v>
      </c>
      <c r="G6">
        <v>2017</v>
      </c>
      <c r="H6" t="s">
        <v>43</v>
      </c>
      <c r="I6" t="s">
        <v>44</v>
      </c>
      <c r="J6" t="s">
        <v>45</v>
      </c>
    </row>
    <row r="7" spans="1:10" s="3" customFormat="1" x14ac:dyDescent="0.3">
      <c r="A7" s="3">
        <v>20191024</v>
      </c>
      <c r="B7" s="3" t="s">
        <v>23</v>
      </c>
      <c r="C7" s="3">
        <v>5376759</v>
      </c>
      <c r="D7" t="s">
        <v>46</v>
      </c>
      <c r="E7" t="str">
        <f>"9788799923700"</f>
        <v>9788799923700</v>
      </c>
      <c r="F7" t="s">
        <v>47</v>
      </c>
      <c r="G7">
        <v>2018</v>
      </c>
      <c r="H7" t="s">
        <v>48</v>
      </c>
      <c r="I7" t="s">
        <v>49</v>
      </c>
      <c r="J7" t="s">
        <v>50</v>
      </c>
    </row>
    <row r="8" spans="1:10" s="3" customFormat="1" x14ac:dyDescent="0.3">
      <c r="A8" s="3">
        <v>20191024</v>
      </c>
      <c r="B8" s="3" t="s">
        <v>23</v>
      </c>
      <c r="C8" s="3">
        <v>5430725</v>
      </c>
      <c r="D8" t="s">
        <v>51</v>
      </c>
      <c r="E8" t="str">
        <f>"9781630814748"</f>
        <v>9781630814748</v>
      </c>
      <c r="F8" t="s">
        <v>52</v>
      </c>
      <c r="G8">
        <v>2017</v>
      </c>
      <c r="H8" t="s">
        <v>53</v>
      </c>
      <c r="I8" t="s">
        <v>54</v>
      </c>
      <c r="J8" t="s">
        <v>55</v>
      </c>
    </row>
    <row r="9" spans="1:10" s="3" customFormat="1" x14ac:dyDescent="0.3">
      <c r="A9" s="3">
        <v>20191024</v>
      </c>
      <c r="B9" s="3" t="s">
        <v>23</v>
      </c>
      <c r="C9" s="3">
        <v>5434903</v>
      </c>
      <c r="D9" t="s">
        <v>56</v>
      </c>
      <c r="E9" t="str">
        <f>"9781119539476"</f>
        <v>9781119539476</v>
      </c>
      <c r="F9" t="s">
        <v>15</v>
      </c>
      <c r="G9">
        <v>2018</v>
      </c>
      <c r="H9" t="s">
        <v>57</v>
      </c>
      <c r="I9"/>
      <c r="J9"/>
    </row>
    <row r="10" spans="1:10" s="3" customFormat="1" x14ac:dyDescent="0.3">
      <c r="A10" s="3">
        <v>20191024</v>
      </c>
      <c r="B10" s="3" t="s">
        <v>23</v>
      </c>
      <c r="C10" s="3">
        <v>5446872</v>
      </c>
      <c r="D10" t="s">
        <v>58</v>
      </c>
      <c r="E10" t="str">
        <f>"9781522539971"</f>
        <v>9781522539971</v>
      </c>
      <c r="F10" t="s">
        <v>59</v>
      </c>
      <c r="G10">
        <v>2018</v>
      </c>
      <c r="H10" t="s">
        <v>60</v>
      </c>
      <c r="I10" t="s">
        <v>61</v>
      </c>
      <c r="J10" t="s">
        <v>62</v>
      </c>
    </row>
    <row r="11" spans="1:10" s="3" customFormat="1" x14ac:dyDescent="0.3">
      <c r="A11" s="3">
        <v>20191024</v>
      </c>
      <c r="B11" s="3" t="s">
        <v>23</v>
      </c>
      <c r="C11" s="3">
        <v>5479171</v>
      </c>
      <c r="D11" t="s">
        <v>63</v>
      </c>
      <c r="E11" t="str">
        <f>"9780128136140"</f>
        <v>9780128136140</v>
      </c>
      <c r="F11" t="s">
        <v>22</v>
      </c>
      <c r="G11">
        <v>2018</v>
      </c>
      <c r="H11" t="s">
        <v>64</v>
      </c>
      <c r="I11" t="s">
        <v>65</v>
      </c>
      <c r="J11" t="s">
        <v>66</v>
      </c>
    </row>
    <row r="12" spans="1:10" s="3" customFormat="1" x14ac:dyDescent="0.3">
      <c r="A12" s="3">
        <v>20191024</v>
      </c>
      <c r="B12" s="3" t="s">
        <v>23</v>
      </c>
      <c r="C12" s="3">
        <v>5482827</v>
      </c>
      <c r="D12" t="s">
        <v>67</v>
      </c>
      <c r="E12" t="str">
        <f>"9780128142967"</f>
        <v>9780128142967</v>
      </c>
      <c r="F12" t="s">
        <v>22</v>
      </c>
      <c r="G12">
        <v>2018</v>
      </c>
      <c r="H12" t="s">
        <v>68</v>
      </c>
      <c r="I12" t="s">
        <v>69</v>
      </c>
      <c r="J12" t="s">
        <v>70</v>
      </c>
    </row>
    <row r="13" spans="1:10" s="3" customFormat="1" x14ac:dyDescent="0.3">
      <c r="A13" s="3">
        <v>20191024</v>
      </c>
      <c r="B13" s="3" t="s">
        <v>23</v>
      </c>
      <c r="C13" s="3">
        <v>5484993</v>
      </c>
      <c r="D13" t="s">
        <v>71</v>
      </c>
      <c r="E13" t="str">
        <f>"9783319894744"</f>
        <v>9783319894744</v>
      </c>
      <c r="F13" t="s">
        <v>20</v>
      </c>
      <c r="G13">
        <v>2019</v>
      </c>
      <c r="H13" t="s">
        <v>72</v>
      </c>
      <c r="I13" t="s">
        <v>14</v>
      </c>
      <c r="J13" t="s">
        <v>73</v>
      </c>
    </row>
    <row r="14" spans="1:10" s="3" customFormat="1" x14ac:dyDescent="0.3">
      <c r="A14" s="3">
        <v>20191024</v>
      </c>
      <c r="B14" s="3" t="s">
        <v>23</v>
      </c>
      <c r="C14" s="3">
        <v>5502848</v>
      </c>
      <c r="D14" t="s">
        <v>74</v>
      </c>
      <c r="E14" t="str">
        <f>"9781119550969"</f>
        <v>9781119550969</v>
      </c>
      <c r="F14" t="s">
        <v>15</v>
      </c>
      <c r="G14">
        <v>2018</v>
      </c>
      <c r="H14" t="s">
        <v>75</v>
      </c>
      <c r="I14"/>
      <c r="J14"/>
    </row>
    <row r="15" spans="1:10" s="3" customFormat="1" x14ac:dyDescent="0.3">
      <c r="A15" s="3">
        <v>20191024</v>
      </c>
      <c r="B15" s="3" t="s">
        <v>23</v>
      </c>
      <c r="C15" s="3">
        <v>5502870</v>
      </c>
      <c r="D15" t="s">
        <v>76</v>
      </c>
      <c r="E15" t="str">
        <f>"9783319958224"</f>
        <v>9783319958224</v>
      </c>
      <c r="F15" t="s">
        <v>20</v>
      </c>
      <c r="G15">
        <v>2018</v>
      </c>
      <c r="H15" t="s">
        <v>77</v>
      </c>
      <c r="I15" t="s">
        <v>18</v>
      </c>
      <c r="J15"/>
    </row>
    <row r="16" spans="1:10" s="3" customFormat="1" x14ac:dyDescent="0.3">
      <c r="A16" s="3">
        <v>20191024</v>
      </c>
      <c r="B16" s="3" t="s">
        <v>23</v>
      </c>
      <c r="C16" s="3">
        <v>5514718</v>
      </c>
      <c r="D16" t="s">
        <v>78</v>
      </c>
      <c r="E16" t="str">
        <f>"9780429820908"</f>
        <v>9780429820908</v>
      </c>
      <c r="F16" t="s">
        <v>10</v>
      </c>
      <c r="G16">
        <v>2019</v>
      </c>
      <c r="H16" t="s">
        <v>79</v>
      </c>
      <c r="I16" t="s">
        <v>80</v>
      </c>
      <c r="J16" t="s">
        <v>81</v>
      </c>
    </row>
    <row r="17" spans="1:10" s="3" customFormat="1" x14ac:dyDescent="0.3">
      <c r="A17" s="3">
        <v>20191024</v>
      </c>
      <c r="B17" s="3" t="s">
        <v>23</v>
      </c>
      <c r="C17" s="3">
        <v>5543793</v>
      </c>
      <c r="D17" t="s">
        <v>82</v>
      </c>
      <c r="E17" t="str">
        <f>"9781911396871"</f>
        <v>9781911396871</v>
      </c>
      <c r="F17" t="s">
        <v>83</v>
      </c>
      <c r="G17">
        <v>2019</v>
      </c>
      <c r="H17" t="s">
        <v>84</v>
      </c>
      <c r="I17" t="s">
        <v>85</v>
      </c>
      <c r="J17" t="s">
        <v>86</v>
      </c>
    </row>
    <row r="18" spans="1:10" s="3" customFormat="1" x14ac:dyDescent="0.3">
      <c r="A18" s="3">
        <v>20191024</v>
      </c>
      <c r="B18" s="3" t="s">
        <v>23</v>
      </c>
      <c r="C18" s="3">
        <v>5553253</v>
      </c>
      <c r="D18" t="s">
        <v>87</v>
      </c>
      <c r="E18" t="str">
        <f>"9789811328053"</f>
        <v>9789811328053</v>
      </c>
      <c r="F18" t="s">
        <v>13</v>
      </c>
      <c r="G18">
        <v>2018</v>
      </c>
      <c r="H18" t="s">
        <v>88</v>
      </c>
      <c r="I18" t="s">
        <v>12</v>
      </c>
      <c r="J18"/>
    </row>
    <row r="19" spans="1:10" s="3" customFormat="1" x14ac:dyDescent="0.3">
      <c r="A19" s="3">
        <v>20191024</v>
      </c>
      <c r="B19" s="3" t="s">
        <v>23</v>
      </c>
      <c r="C19" s="3">
        <v>5558373</v>
      </c>
      <c r="D19" t="s">
        <v>89</v>
      </c>
      <c r="E19" t="str">
        <f>"9781522576235"</f>
        <v>9781522576235</v>
      </c>
      <c r="F19" t="s">
        <v>59</v>
      </c>
      <c r="G19">
        <v>2019</v>
      </c>
      <c r="H19" t="s">
        <v>90</v>
      </c>
      <c r="I19" t="s">
        <v>91</v>
      </c>
      <c r="J19" t="s">
        <v>92</v>
      </c>
    </row>
    <row r="20" spans="1:10" s="3" customFormat="1" x14ac:dyDescent="0.3">
      <c r="A20" s="3">
        <v>20191024</v>
      </c>
      <c r="B20" s="3" t="s">
        <v>23</v>
      </c>
      <c r="C20" s="3">
        <v>5566778</v>
      </c>
      <c r="D20" t="s">
        <v>93</v>
      </c>
      <c r="E20" t="str">
        <f>"9780429786631"</f>
        <v>9780429786631</v>
      </c>
      <c r="F20" t="s">
        <v>94</v>
      </c>
      <c r="G20">
        <v>2019</v>
      </c>
      <c r="H20" t="s">
        <v>95</v>
      </c>
      <c r="I20" t="s">
        <v>96</v>
      </c>
      <c r="J20" t="s">
        <v>97</v>
      </c>
    </row>
    <row r="21" spans="1:10" s="3" customFormat="1" x14ac:dyDescent="0.3">
      <c r="A21" s="3">
        <v>20191024</v>
      </c>
      <c r="B21" s="3" t="s">
        <v>23</v>
      </c>
      <c r="C21" s="3">
        <v>5572424</v>
      </c>
      <c r="D21" t="s">
        <v>98</v>
      </c>
      <c r="E21" t="str">
        <f>"9781351182393"</f>
        <v>9781351182393</v>
      </c>
      <c r="F21" t="s">
        <v>10</v>
      </c>
      <c r="G21">
        <v>2019</v>
      </c>
      <c r="H21" t="s">
        <v>99</v>
      </c>
      <c r="I21" t="s">
        <v>100</v>
      </c>
      <c r="J21" t="s">
        <v>101</v>
      </c>
    </row>
    <row r="22" spans="1:10" s="3" customFormat="1" x14ac:dyDescent="0.3">
      <c r="A22" s="3">
        <v>20191024</v>
      </c>
      <c r="B22" s="3" t="s">
        <v>23</v>
      </c>
      <c r="C22" s="3">
        <v>5603755</v>
      </c>
      <c r="D22" t="s">
        <v>102</v>
      </c>
      <c r="E22" t="str">
        <f>"9789811320118"</f>
        <v>9789811320118</v>
      </c>
      <c r="F22" t="s">
        <v>17</v>
      </c>
      <c r="G22">
        <v>2019</v>
      </c>
      <c r="H22" t="s">
        <v>103</v>
      </c>
      <c r="I22" t="s">
        <v>21</v>
      </c>
      <c r="J22" t="s">
        <v>104</v>
      </c>
    </row>
    <row r="23" spans="1:10" s="3" customFormat="1" x14ac:dyDescent="0.3">
      <c r="A23" s="3">
        <v>20191024</v>
      </c>
      <c r="B23" s="3" t="s">
        <v>23</v>
      </c>
      <c r="C23" s="3">
        <v>5627288</v>
      </c>
      <c r="D23" t="s">
        <v>105</v>
      </c>
      <c r="E23" t="str">
        <f>"9783319960326"</f>
        <v>9783319960326</v>
      </c>
      <c r="F23" t="s">
        <v>20</v>
      </c>
      <c r="G23">
        <v>2019</v>
      </c>
      <c r="H23" t="s">
        <v>106</v>
      </c>
      <c r="I23" t="s">
        <v>21</v>
      </c>
      <c r="J23" t="s">
        <v>107</v>
      </c>
    </row>
    <row r="24" spans="1:10" s="3" customFormat="1" x14ac:dyDescent="0.3">
      <c r="A24" s="3">
        <v>20191024</v>
      </c>
      <c r="B24" s="3" t="s">
        <v>23</v>
      </c>
      <c r="C24" s="3">
        <v>5649230</v>
      </c>
      <c r="D24" t="s">
        <v>108</v>
      </c>
      <c r="E24" t="str">
        <f>"9781478002543"</f>
        <v>9781478002543</v>
      </c>
      <c r="F24" t="s">
        <v>109</v>
      </c>
      <c r="G24">
        <v>2019</v>
      </c>
      <c r="H24" t="s">
        <v>110</v>
      </c>
      <c r="I24" t="s">
        <v>111</v>
      </c>
      <c r="J24" t="s">
        <v>112</v>
      </c>
    </row>
    <row r="25" spans="1:10" s="3" customFormat="1" x14ac:dyDescent="0.3">
      <c r="A25" s="3">
        <v>20191024</v>
      </c>
      <c r="B25" s="3" t="s">
        <v>23</v>
      </c>
      <c r="C25" s="3">
        <v>5734424</v>
      </c>
      <c r="D25" t="s">
        <v>113</v>
      </c>
      <c r="E25" t="str">
        <f>"9780262352246"</f>
        <v>9780262352246</v>
      </c>
      <c r="F25" t="s">
        <v>16</v>
      </c>
      <c r="G25">
        <v>2019</v>
      </c>
      <c r="H25" t="s">
        <v>114</v>
      </c>
      <c r="I25" t="s">
        <v>115</v>
      </c>
      <c r="J25" t="s">
        <v>116</v>
      </c>
    </row>
    <row r="26" spans="1:10" s="3" customFormat="1" x14ac:dyDescent="0.3">
      <c r="A26" s="3">
        <v>20191024</v>
      </c>
      <c r="B26" s="3" t="s">
        <v>23</v>
      </c>
      <c r="C26" s="3">
        <v>5746422</v>
      </c>
      <c r="D26" t="s">
        <v>117</v>
      </c>
      <c r="E26" t="str">
        <f>"9781522580867"</f>
        <v>9781522580867</v>
      </c>
      <c r="F26" t="s">
        <v>59</v>
      </c>
      <c r="G26">
        <v>2019</v>
      </c>
      <c r="H26" t="s">
        <v>118</v>
      </c>
      <c r="I26" t="s">
        <v>119</v>
      </c>
      <c r="J26" t="s">
        <v>116</v>
      </c>
    </row>
    <row r="27" spans="1:10" s="3" customFormat="1" x14ac:dyDescent="0.3">
      <c r="A27" s="3">
        <v>20191024</v>
      </c>
      <c r="B27" s="3" t="s">
        <v>23</v>
      </c>
      <c r="C27" s="3">
        <v>5751896</v>
      </c>
      <c r="D27" t="s">
        <v>120</v>
      </c>
      <c r="E27" t="str">
        <f>"9781522578833"</f>
        <v>9781522578833</v>
      </c>
      <c r="F27" t="s">
        <v>59</v>
      </c>
      <c r="G27">
        <v>2019</v>
      </c>
      <c r="H27" t="s">
        <v>121</v>
      </c>
      <c r="I27" t="s">
        <v>122</v>
      </c>
      <c r="J27" t="s">
        <v>123</v>
      </c>
    </row>
    <row r="28" spans="1:10" s="3" customFormat="1" x14ac:dyDescent="0.3">
      <c r="A28" s="3">
        <v>20191024</v>
      </c>
      <c r="B28" s="3" t="s">
        <v>23</v>
      </c>
      <c r="C28" s="3">
        <v>5760536</v>
      </c>
      <c r="D28" t="s">
        <v>124</v>
      </c>
      <c r="E28" t="str">
        <f>"9781785616006"</f>
        <v>9781785616006</v>
      </c>
      <c r="F28" t="s">
        <v>125</v>
      </c>
      <c r="G28">
        <v>2019</v>
      </c>
      <c r="H28" t="s">
        <v>126</v>
      </c>
      <c r="I28" t="s">
        <v>127</v>
      </c>
      <c r="J28" t="s">
        <v>128</v>
      </c>
    </row>
    <row r="29" spans="1:10" s="3" customFormat="1" x14ac:dyDescent="0.3">
      <c r="A29" s="3">
        <v>20191024</v>
      </c>
      <c r="B29" s="3" t="s">
        <v>23</v>
      </c>
      <c r="C29" s="3">
        <v>5772467</v>
      </c>
      <c r="D29" t="s">
        <v>129</v>
      </c>
      <c r="E29" t="str">
        <f>"9781789732658"</f>
        <v>9781789732658</v>
      </c>
      <c r="F29" t="s">
        <v>11</v>
      </c>
      <c r="G29">
        <v>2019</v>
      </c>
      <c r="H29" t="s">
        <v>130</v>
      </c>
      <c r="I29" t="s">
        <v>131</v>
      </c>
      <c r="J29"/>
    </row>
    <row r="30" spans="1:10" s="3" customFormat="1" x14ac:dyDescent="0.3">
      <c r="A30" s="3">
        <v>20191024</v>
      </c>
      <c r="B30" s="3" t="s">
        <v>23</v>
      </c>
      <c r="C30" s="3">
        <v>5780270</v>
      </c>
      <c r="D30" t="s">
        <v>132</v>
      </c>
      <c r="E30" t="str">
        <f>"9781787691414"</f>
        <v>9781787691414</v>
      </c>
      <c r="F30" t="s">
        <v>11</v>
      </c>
      <c r="G30">
        <v>2019</v>
      </c>
      <c r="H30" t="s">
        <v>133</v>
      </c>
      <c r="I30" t="s">
        <v>134</v>
      </c>
      <c r="J30" t="s">
        <v>116</v>
      </c>
    </row>
    <row r="31" spans="1:10" s="3" customFormat="1" x14ac:dyDescent="0.3">
      <c r="A31" s="3">
        <v>20191024</v>
      </c>
      <c r="B31" s="3" t="s">
        <v>23</v>
      </c>
      <c r="C31" s="3">
        <v>5783788</v>
      </c>
      <c r="D31" t="s">
        <v>135</v>
      </c>
      <c r="E31" t="str">
        <f>"9781522592402"</f>
        <v>9781522592402</v>
      </c>
      <c r="F31" t="s">
        <v>59</v>
      </c>
      <c r="G31">
        <v>2019</v>
      </c>
      <c r="H31" t="s">
        <v>136</v>
      </c>
      <c r="I31" t="s">
        <v>137</v>
      </c>
      <c r="J31" t="s">
        <v>138</v>
      </c>
    </row>
    <row r="32" spans="1:10" s="3" customFormat="1" x14ac:dyDescent="0.3">
      <c r="A32" s="3">
        <v>20191024</v>
      </c>
      <c r="B32" s="3" t="s">
        <v>23</v>
      </c>
      <c r="C32" s="3">
        <v>5784021</v>
      </c>
      <c r="D32" t="s">
        <v>139</v>
      </c>
      <c r="E32" t="str">
        <f>"9781787696150"</f>
        <v>9781787696150</v>
      </c>
      <c r="F32" t="s">
        <v>11</v>
      </c>
      <c r="G32">
        <v>2019</v>
      </c>
      <c r="H32" t="s">
        <v>140</v>
      </c>
      <c r="I32" t="s">
        <v>141</v>
      </c>
      <c r="J32" t="s">
        <v>116</v>
      </c>
    </row>
    <row r="33" spans="1:10" s="3" customFormat="1" x14ac:dyDescent="0.3">
      <c r="A33" s="3">
        <v>20191024</v>
      </c>
      <c r="B33" s="3" t="s">
        <v>23</v>
      </c>
      <c r="C33" s="3">
        <v>5789207</v>
      </c>
      <c r="D33" t="s">
        <v>142</v>
      </c>
      <c r="E33" t="str">
        <f>"9780128165843"</f>
        <v>9780128165843</v>
      </c>
      <c r="F33" t="s">
        <v>22</v>
      </c>
      <c r="G33">
        <v>2019</v>
      </c>
      <c r="H33" t="s">
        <v>143</v>
      </c>
      <c r="I33" t="s">
        <v>144</v>
      </c>
      <c r="J33" t="s">
        <v>116</v>
      </c>
    </row>
    <row r="34" spans="1:10" s="3" customFormat="1" x14ac:dyDescent="0.3">
      <c r="A34" s="3">
        <v>20191024</v>
      </c>
      <c r="B34" s="3" t="s">
        <v>23</v>
      </c>
      <c r="C34" s="3">
        <v>5802768</v>
      </c>
      <c r="D34" t="s">
        <v>145</v>
      </c>
      <c r="E34" t="str">
        <f>"9780128154786"</f>
        <v>9780128154786</v>
      </c>
      <c r="F34" t="s">
        <v>22</v>
      </c>
      <c r="G34">
        <v>2019</v>
      </c>
      <c r="H34" t="s">
        <v>146</v>
      </c>
      <c r="I34" t="s">
        <v>147</v>
      </c>
      <c r="J34" t="s">
        <v>148</v>
      </c>
    </row>
    <row r="35" spans="1:10" s="3" customFormat="1" x14ac:dyDescent="0.3">
      <c r="A35" s="3">
        <v>20191024</v>
      </c>
      <c r="B35" s="3" t="s">
        <v>23</v>
      </c>
      <c r="C35" s="3">
        <v>5833981</v>
      </c>
      <c r="D35" t="s">
        <v>149</v>
      </c>
      <c r="E35" t="str">
        <f>"9781789738834"</f>
        <v>9781789738834</v>
      </c>
      <c r="F35" t="s">
        <v>11</v>
      </c>
      <c r="G35">
        <v>2019</v>
      </c>
      <c r="H35" t="s">
        <v>130</v>
      </c>
      <c r="I35" t="s">
        <v>150</v>
      </c>
      <c r="J35"/>
    </row>
    <row r="36" spans="1:10" s="3" customFormat="1" x14ac:dyDescent="0.3">
      <c r="A36" s="3">
        <v>20191024</v>
      </c>
      <c r="B36" s="3" t="s">
        <v>23</v>
      </c>
      <c r="C36" s="3">
        <v>5836939</v>
      </c>
      <c r="D36" t="s">
        <v>151</v>
      </c>
      <c r="E36" t="str">
        <f>"9783030187323"</f>
        <v>9783030187323</v>
      </c>
      <c r="F36" t="s">
        <v>19</v>
      </c>
      <c r="G36">
        <v>2020</v>
      </c>
      <c r="H36" t="s">
        <v>152</v>
      </c>
      <c r="I36" t="s">
        <v>31</v>
      </c>
      <c r="J36" t="s">
        <v>153</v>
      </c>
    </row>
    <row r="37" spans="1:10" s="3" customFormat="1" x14ac:dyDescent="0.3">
      <c r="A37" s="3">
        <v>20191024</v>
      </c>
      <c r="B37" s="3" t="s">
        <v>23</v>
      </c>
      <c r="C37" s="3">
        <v>5837816</v>
      </c>
      <c r="D37" t="s">
        <v>154</v>
      </c>
      <c r="E37" t="str">
        <f>"9789811397653"</f>
        <v>9789811397653</v>
      </c>
      <c r="F37" t="s">
        <v>20</v>
      </c>
      <c r="G37">
        <v>2020</v>
      </c>
      <c r="H37" t="s">
        <v>155</v>
      </c>
      <c r="I37" t="s">
        <v>31</v>
      </c>
      <c r="J37" t="s">
        <v>116</v>
      </c>
    </row>
    <row r="38" spans="1:10" s="3" customFormat="1" x14ac:dyDescent="0.3">
      <c r="A38" s="3">
        <v>20191024</v>
      </c>
      <c r="B38" s="3" t="s">
        <v>23</v>
      </c>
      <c r="C38" s="3">
        <v>5839955</v>
      </c>
      <c r="D38" t="s">
        <v>156</v>
      </c>
      <c r="E38" t="str">
        <f>"9780429871009"</f>
        <v>9780429871009</v>
      </c>
      <c r="F38" t="s">
        <v>10</v>
      </c>
      <c r="G38">
        <v>2019</v>
      </c>
      <c r="H38" t="s">
        <v>157</v>
      </c>
      <c r="I38" t="s">
        <v>158</v>
      </c>
      <c r="J38" t="s">
        <v>159</v>
      </c>
    </row>
    <row r="39" spans="1:10" s="3" customFormat="1" x14ac:dyDescent="0.3">
      <c r="D39"/>
      <c r="E39"/>
      <c r="F39"/>
      <c r="G39"/>
      <c r="H39"/>
      <c r="I39"/>
      <c r="J39"/>
    </row>
    <row r="40" spans="1:10" s="3" customFormat="1" x14ac:dyDescent="0.3">
      <c r="D40"/>
      <c r="E40"/>
      <c r="F40"/>
      <c r="G40"/>
      <c r="H40"/>
      <c r="I40"/>
      <c r="J40"/>
    </row>
    <row r="41" spans="1:10" s="3" customFormat="1" x14ac:dyDescent="0.3">
      <c r="D41"/>
      <c r="E41"/>
      <c r="F41"/>
      <c r="G41"/>
      <c r="H41"/>
      <c r="I41"/>
      <c r="J41"/>
    </row>
    <row r="42" spans="1:10" s="3" customFormat="1" x14ac:dyDescent="0.3">
      <c r="D42"/>
      <c r="E42"/>
      <c r="F42"/>
      <c r="G42"/>
      <c r="H42"/>
      <c r="I42"/>
      <c r="J42"/>
    </row>
    <row r="43" spans="1:10" s="3" customFormat="1" x14ac:dyDescent="0.3">
      <c r="D43"/>
      <c r="E43"/>
      <c r="F43"/>
      <c r="G43"/>
      <c r="H43"/>
      <c r="I43"/>
      <c r="J43"/>
    </row>
    <row r="44" spans="1:10" s="3" customFormat="1" x14ac:dyDescent="0.3">
      <c r="D44"/>
      <c r="E44"/>
      <c r="F44"/>
      <c r="G44"/>
      <c r="H44"/>
      <c r="I44"/>
      <c r="J44"/>
    </row>
    <row r="45" spans="1:10" s="3" customFormat="1" x14ac:dyDescent="0.3">
      <c r="D45"/>
      <c r="E45"/>
      <c r="F45"/>
      <c r="G45"/>
      <c r="H45"/>
      <c r="I45"/>
      <c r="J45"/>
    </row>
    <row r="46" spans="1:10" s="3" customFormat="1" x14ac:dyDescent="0.3">
      <c r="D46"/>
      <c r="E46"/>
      <c r="F46"/>
      <c r="G46"/>
      <c r="H46"/>
      <c r="I46"/>
      <c r="J46"/>
    </row>
    <row r="47" spans="1:10" s="3" customFormat="1" x14ac:dyDescent="0.3">
      <c r="D47"/>
      <c r="E47"/>
      <c r="F47"/>
      <c r="G47"/>
      <c r="H47"/>
      <c r="I47"/>
      <c r="J47"/>
    </row>
    <row r="48" spans="1:10" s="3" customFormat="1" x14ac:dyDescent="0.3">
      <c r="D48"/>
      <c r="E48"/>
      <c r="F48"/>
      <c r="G48"/>
      <c r="H48"/>
      <c r="I48"/>
      <c r="J48"/>
    </row>
    <row r="49" spans="4:10" s="3" customFormat="1" x14ac:dyDescent="0.3">
      <c r="D49"/>
      <c r="E49"/>
      <c r="F49"/>
      <c r="G49"/>
      <c r="H49"/>
      <c r="I49"/>
      <c r="J49"/>
    </row>
    <row r="50" spans="4:10" s="3" customFormat="1" x14ac:dyDescent="0.3">
      <c r="D50"/>
      <c r="E50"/>
      <c r="F50"/>
      <c r="G50"/>
      <c r="H50"/>
      <c r="I50"/>
      <c r="J50"/>
    </row>
    <row r="51" spans="4:10" s="3" customFormat="1" x14ac:dyDescent="0.3">
      <c r="D51"/>
      <c r="E51"/>
      <c r="F51"/>
      <c r="G51"/>
      <c r="H51"/>
      <c r="I51"/>
      <c r="J51"/>
    </row>
    <row r="52" spans="4:10" s="3" customFormat="1" x14ac:dyDescent="0.3">
      <c r="D52"/>
      <c r="E52"/>
      <c r="F52"/>
      <c r="G52"/>
      <c r="H52"/>
      <c r="I52"/>
      <c r="J52"/>
    </row>
    <row r="53" spans="4:10" s="3" customFormat="1" x14ac:dyDescent="0.3">
      <c r="D53"/>
      <c r="E53"/>
      <c r="F53"/>
      <c r="G53"/>
      <c r="H53"/>
      <c r="I53"/>
      <c r="J53"/>
    </row>
    <row r="54" spans="4:10" s="3" customFormat="1" x14ac:dyDescent="0.3">
      <c r="D54"/>
      <c r="E54"/>
      <c r="F54"/>
      <c r="G54"/>
      <c r="H54"/>
      <c r="I54"/>
      <c r="J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2020-06-05T20:05:50Z</dcterms:modified>
</cp:coreProperties>
</file>