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479E75F3-E982-4505-879D-BE36D9131889}" xr6:coauthVersionLast="44" xr6:coauthVersionMax="44" xr10:uidLastSave="{00000000-0000-0000-0000-000000000000}"/>
  <bookViews>
    <workbookView xWindow="-28920" yWindow="-2430" windowWidth="29040" windowHeight="15840" xr2:uid="{0C1D68A2-5F8B-444C-A79F-66DF7F1601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<sst xmlns="http://schemas.openxmlformats.org/spreadsheetml/2006/main" count="310" uniqueCount="226">
  <si>
    <t>Black History</t>
  </si>
  <si>
    <t>Ballots and Bullets : Black Power Politics and Urban Guerrilla Warfare in 1968 Cleveland</t>
  </si>
  <si>
    <t>Chicago Review Press</t>
  </si>
  <si>
    <t>Robenalt, James</t>
  </si>
  <si>
    <t>F499.C69 N47 2018</t>
  </si>
  <si>
    <t>Cleveland (Ohio)-Race relations-History-20th century. ; Black power-Ohio-Cleveland-History-20th century. ; Race riots-Ohio-Cleveland-History-20th century. ; African Americans-Ohio-Cleveland-Politics and government-20th century. ; Police-community relations-Ohio-Cleveland-History-20th century. ; Cleveland (Ohio)-Politics and government-20th century.</t>
  </si>
  <si>
    <t>Liberal Child Welfare Policy and Its Destruction of Black Lives</t>
  </si>
  <si>
    <t>Taylor &amp; Francis Group</t>
  </si>
  <si>
    <t>Dwyer, James G.</t>
  </si>
  <si>
    <t>E185.86 .D899 2018</t>
  </si>
  <si>
    <t>Poor African Americans-Social conditions. ; African American children-Social conditions. ; African American families-Social conditions. ; Child welfare-United States. ; Children-Legal status, laws, etc.-United States.</t>
  </si>
  <si>
    <t>The Racial Divide in American Medicine : Black Physicians and the Struggle for Justice in Health Care</t>
  </si>
  <si>
    <t>University Press of Mississippi</t>
  </si>
  <si>
    <t>deShazo, Richard D.</t>
  </si>
  <si>
    <t>RA563.M56 .R335 2018</t>
  </si>
  <si>
    <t>Discrimination in medical care-United States. ; African Americans-Medical care-Social aspects. ; Equality-Health aspects-United States. ; Health and race-United States.</t>
  </si>
  <si>
    <t>Double Negative : The Black Image and Popular Culture</t>
  </si>
  <si>
    <t>Duke University Press</t>
  </si>
  <si>
    <t>Gates, Racquel J.</t>
  </si>
  <si>
    <t>P94</t>
  </si>
  <si>
    <t>African Americans in mass media. ; African Americans in popular culture. ; African Americans and mass media. ; Race in mass media. ; African Americans-Race identity.</t>
  </si>
  <si>
    <t>The Denial of Antiblackness : Multiracial Redemption and Black Suffering</t>
  </si>
  <si>
    <t>University of Minnesota Press</t>
  </si>
  <si>
    <t>Vargas, João H. Costa</t>
  </si>
  <si>
    <t>E185.86 .V37 2018</t>
  </si>
  <si>
    <t>African Americans-Texas-Austin-Social conditions. ; Blacks-Brazil-Rio de Janeiro-Social conditions. ; African Americans-Race identity-Texas-Austin. ; Blacks-Race identity-Brazil-Rio de Janeiro. ; Latin Americans-Brazil-Rio de Janeiro-Social conditions. ; Hispanic Americans-Texas-Austin-Social conditions. ; Latin Americans-Race identity-Brazil-Rio de Janeiro. ; Hispanic Americans-Race identity-Texas-Austin.</t>
  </si>
  <si>
    <t>The Browning of the New South</t>
  </si>
  <si>
    <t>University of Chicago Press</t>
  </si>
  <si>
    <t>Jones, Jennifer A.</t>
  </si>
  <si>
    <t>F264</t>
  </si>
  <si>
    <t>Latin Americans-North Carolina-Winston-Salem. ; African Americans-North Carolina-Winston-Salem. ; Winston-Salem (N.C.)-Race relations. ; Winston-Salem (N.C.)-Emigration and immigration.</t>
  </si>
  <si>
    <t>The Grind : Black Women and Survival in the Inner City</t>
  </si>
  <si>
    <t>Rutgers University Press</t>
  </si>
  <si>
    <t>McCurn, Alexis S.</t>
  </si>
  <si>
    <t>E185</t>
  </si>
  <si>
    <t>African American women-Social conditions. ; Poor African Americans-Social conditions. ; Urban women-United States-Social conditions. ; Urban poor-United States-Social conditions. ; Sociology, Urban-United States. ; Inner cities-United States.</t>
  </si>
  <si>
    <t>Racist America : Roots, Current Realities, and Future Reparations</t>
  </si>
  <si>
    <t>Feagin, Joe R.;Ducey, Kimberley</t>
  </si>
  <si>
    <t>E185.615 .F434 2019</t>
  </si>
  <si>
    <t>African Americans-Civil rights. ; African Americans-Social conditions-1975- ; Racism-United States. ; Race discrimination. ; African Americans-Reparations. ; United States-Race relations.</t>
  </si>
  <si>
    <t>Let Us Make Men : The Twentieth-Century Black Press and a Manly Vision for Racial Advancement</t>
  </si>
  <si>
    <t>University of North Carolina Press</t>
  </si>
  <si>
    <t>Haywood, D'Weston</t>
  </si>
  <si>
    <t>PN4882.5 .H399 2018</t>
  </si>
  <si>
    <t>African American newspapers-History-20th century. ; African American newspapers-Political activity. ; African Americans in mass media-History-20th century. ; Men in mass media-History-20th century. ; African Americans-Civil rights-History-20th century.</t>
  </si>
  <si>
    <t>Liberalism Is Not Enough : Race and Poverty in Postwar Political Thought</t>
  </si>
  <si>
    <t>Averbeck, Robin Marie</t>
  </si>
  <si>
    <t>JC574.2.U6 .A947 2018</t>
  </si>
  <si>
    <t>Liberalism-United States-History-20th century. ; Equality-United States-History-20th century. ; Poor-United States-Social conditions-20th century. ; Poverty-United States-History-20th century. ; African Americans-Social conditions-20th century.</t>
  </si>
  <si>
    <t>New Perspectives on the Black Intellectual Tradition</t>
  </si>
  <si>
    <t>Northwestern University Press</t>
  </si>
  <si>
    <t>Blain, Keisha N.;Cameron, Christopher;Farmer, Ashley D.;West, Michael O.;Moore, Celeste Day;Goldthree, Reena;Byrd, Brandon R.;Weisenfeld, Judith;Weinfeld, David;Manigault-Bryant, LeRhonda S.</t>
  </si>
  <si>
    <t>African Americans-Intellectual life-Congresses. ; African Americans-Social conditions-Congresses. ; African diaspora-Congresses.</t>
  </si>
  <si>
    <t>Workers on Arrival : Black Labor in the Making of America</t>
  </si>
  <si>
    <t>University of California Press</t>
  </si>
  <si>
    <t>Trotter, Joe William, Jr.</t>
  </si>
  <si>
    <t>HD8081.A65 .T768 2019</t>
  </si>
  <si>
    <t>Working class African Americans-History. ; African Americans-Employment-History.</t>
  </si>
  <si>
    <t>A Haven and a Hell : The Ghetto in Black America</t>
  </si>
  <si>
    <t>Columbia University Press</t>
  </si>
  <si>
    <t>Freeman, Lance</t>
  </si>
  <si>
    <t>E185.86 .F744 2019</t>
  </si>
  <si>
    <t>African American neighborhoods-Social conditions. ; Discrimination in housing-United States-History.</t>
  </si>
  <si>
    <t>Just Trying to Have School : The Struggle for Desegregation in Mississippi</t>
  </si>
  <si>
    <t>Adams, Natalie G.;Adams, James H.</t>
  </si>
  <si>
    <t>LC214.22.M7 .A336 2018</t>
  </si>
  <si>
    <t>School integration-Mississippi-History. ; Educational equalization-Mississippi-History. ; Discrimination in education-Mississippi-History. ; School integration-Massive resistance movement-Mississippi-History. ; African Americans-Education-Mississippi-History.</t>
  </si>
  <si>
    <t>Slaves, Slaveholders, and a Kentucky Community's Struggle Toward Freedom</t>
  </si>
  <si>
    <t>University Press of Kentucky</t>
  </si>
  <si>
    <t>Leonard, Elizabeth D.</t>
  </si>
  <si>
    <t>E185.93.K3 .L46 2019</t>
  </si>
  <si>
    <t>Holt, Sandy,-1824?-1896. ; African Americans-Kentucky-Biography. ; African American soldiers-19th century-Biography. ; Slaves-Kentucky-Biography. ; Holt, Joseph,-1807-1894. ; Slaveholders-Kentucky-Biography. ; Judges-United States-Biography. ; Kentucky-Race relations-History-19th century. ; United States-Race relations-History-19th century. ; African American soldiers-History-19th century. ; Slaves-Emancipation-United States. ; United States-Politics and government-1849-1877.</t>
  </si>
  <si>
    <t>Black Utopia : The History of an Idea from Black Nationalism to Afrofuturism</t>
  </si>
  <si>
    <t>Zamalin, Alex</t>
  </si>
  <si>
    <t>E185 .Z363 2019</t>
  </si>
  <si>
    <t>African Americans-Politics and government. ; African Americans-Intellectual life. ; Utopias.</t>
  </si>
  <si>
    <t>Thursdays and Every Other Sunday Off : A Domestic Rap by Verta Mae</t>
  </si>
  <si>
    <t>Smart-Grosvenor, Vertamae;Nadasen, Premilla</t>
  </si>
  <si>
    <t>HD8039.D52 .S637 2018</t>
  </si>
  <si>
    <t>Household employees-United States. ; African Americans-Social conditions.</t>
  </si>
  <si>
    <t>The Children of Lincoln : White Paternalism and the Limits of Black Opportunity in Minnesota, 1860-1876</t>
  </si>
  <si>
    <t>Green, William D.</t>
  </si>
  <si>
    <t>E185.93.M55 .G744 2018</t>
  </si>
  <si>
    <t>Wilkinson, Morton S.-(Morton Smith),-1819-1894. ; Montgomery, Thomas,-1841-1907. ; Merrill, Daniel D.-(Daniel David),-1834-1896. ; Stearns, Sarah B. ; African Americans-Civil rights-Minnesota-History-19th century. ; Racism-Minnesota-History-19th century.</t>
  </si>
  <si>
    <t>Whiteucation : Privilege, Power, and Prejudice in School and Society</t>
  </si>
  <si>
    <t>Brooks, Jeffrey S.;Theoharis, George</t>
  </si>
  <si>
    <t>LC212.2 .W458 2019</t>
  </si>
  <si>
    <t>Discrimination in education-United States. ; Education-Social aspects-United States. ; Whites-Race identity-United States. ; African Americans-Race identity. ; Race awareness-United States.</t>
  </si>
  <si>
    <t>Mothering While Black : Boundaries and Burdens of Middle-Class Parenthood</t>
  </si>
  <si>
    <t>Dow, Dawn Marie</t>
  </si>
  <si>
    <t>HQ759 .D69 2019</t>
  </si>
  <si>
    <t>African American mothers-Social conditions. ; Parenting-Social aspects. ; Middle class African Americans-Family relationships. ; Intersectionality (Sociology)</t>
  </si>
  <si>
    <t>When Race Meets Class : African Americans Coming of Age in a Small City</t>
  </si>
  <si>
    <t>Levine, Rhonda F.</t>
  </si>
  <si>
    <t>E185.625 .L48 2019</t>
  </si>
  <si>
    <t>African Americans-Race identity. ; Race discrimination.</t>
  </si>
  <si>
    <t>The New Black Middle Class in the Twenty-First Century</t>
  </si>
  <si>
    <t>Landry, Bart</t>
  </si>
  <si>
    <t>Middle class African Americans-Social conditions-21st century. ; African Americans-Economic conditions-21st century. ; United States-Race relations.</t>
  </si>
  <si>
    <t>Black Power : Radical Politics and African American Identity</t>
  </si>
  <si>
    <t>Johns Hopkins University Press</t>
  </si>
  <si>
    <t>Ogbar, Jeffrey O. G.</t>
  </si>
  <si>
    <t>E185.615 .O333 2019</t>
  </si>
  <si>
    <t>Nation of Islam (Chicago, Ill.)-History. ; Black Panther Party-History. ; African Americans-Politics and government-20th century. ; African Americans-Civil rights-History-20th century. ; Civil rights movements-United States-History-20th century. ; African Americans-Race identity. ; Black power-United States-History-20th century. ; Black nationalism-United States-History-20th century. ; Radicalism-United States-History-20th century.</t>
  </si>
  <si>
    <t>Black Resistance in the Americas</t>
  </si>
  <si>
    <t>Dunkley, D. A.;Shonekan, Stephanie</t>
  </si>
  <si>
    <t>E185.615 .B533 2019</t>
  </si>
  <si>
    <t>Racism-United States. ; Racism-Latin America. ; Blacks-Political activity-United States. ; Blacks-Political activity-Latin America. ; Blacks-United States-Social conditions. ; Blacks-Latin America-Social conditions.</t>
  </si>
  <si>
    <t>Shelter in a Time of Storm : How Black Colleges Fostered Generations of Leadership and Activism</t>
  </si>
  <si>
    <t>Favors, Jelani M.</t>
  </si>
  <si>
    <t>LC2781 .F386 2019</t>
  </si>
  <si>
    <t>African American universities and colleges-History. ; African American student movements-History. ; African American college students-Political activity-History. ; African Americans-Race identity-History.</t>
  </si>
  <si>
    <t>Blackhood Against the Police Power : Punishment and Disavowal in the Post-Racial Era</t>
  </si>
  <si>
    <t>Michigan State University Press</t>
  </si>
  <si>
    <t>Woods, Tryon P.</t>
  </si>
  <si>
    <t>HV8141</t>
  </si>
  <si>
    <t>Police brutality-United States. ; African Americans-Social conditions. ; United States-Race relations-Political aspects.</t>
  </si>
  <si>
    <t>Manufacturing Decline : How Racism and the Conservative Movement Crush the American Rust Belt</t>
  </si>
  <si>
    <t>Hackworth, Jason</t>
  </si>
  <si>
    <t>E185.615 .H335 2019</t>
  </si>
  <si>
    <t>Racism-Political aspects-United States.</t>
  </si>
  <si>
    <t>Hope in the Struggle : A Memoir</t>
  </si>
  <si>
    <t>Johnson, Josie R.;Little, Arleta;Holbrook, Carolyn</t>
  </si>
  <si>
    <t>E185.97.J6925 .J646 2019</t>
  </si>
  <si>
    <t>Johnson, Josie R.,-1930- ; African American women civil rights workers-Biography. ; Social justice-United States-History-20th century. ; African Americans-Civil rights-History-20th century. ; African Americans-Social conditions. ; Civil rights workers-United States-Biography. ; African Americans-Minnesota-Minneapolis-Biography. ; HISTORY / United States / State &amp; Local / Midwest (IA, IL, IN, KS, MI, MN, MO, ND, NE, OH, SD, WI)-bisacsh ; Minneapolis (Minn.)-Biography.</t>
  </si>
  <si>
    <t>To Turn the Whole World Over : Black Women and Internationalism</t>
  </si>
  <si>
    <t>University of Illinois Press</t>
  </si>
  <si>
    <t>Blain, Keisha;Gill, Tiffany</t>
  </si>
  <si>
    <t>African American women-Politics and government-19th century. ; African American women-Politics and government-20th century. ; African American women political activists-History-19th century. ; African American women political activists-History-20th century. ; Internationalism-History-19th century. ; Internationalism-History-20th century.</t>
  </si>
  <si>
    <t>African Americans and the Presidents: Politics and Policies from Washington to Trump</t>
  </si>
  <si>
    <t>ABC-CLIO, LLC</t>
  </si>
  <si>
    <t>Brooks, F. Erik;Starks, Glenn L.</t>
  </si>
  <si>
    <t>E176.472.A34 .B766 2019</t>
  </si>
  <si>
    <t>Presidents-United States-Racial attitudes-History. ; African Americans-Politics and government. ; African Americans-Government policy.</t>
  </si>
  <si>
    <t>Educating Harlem : A Century of Schooling and Resistance in a Black Community</t>
  </si>
  <si>
    <t>Erickson, Ansley T.;Morrell, Ernest</t>
  </si>
  <si>
    <t>LC2803.N5 .E38 2019</t>
  </si>
  <si>
    <t>African Americans-Education-New York (State)-New York-History-20th century. ; Discrimination in education-New York (State)-New York-History-20th century. ; Racism in education-New York (State)-New York-History-20th century. ; African Americans-Social conditions-20th century. ; School improvement programs-New York (State)-New York.</t>
  </si>
  <si>
    <t>Crime and Punishment in the Jim Crow South</t>
  </si>
  <si>
    <t>Wood, Amy Louise;Ring, Natalie J.</t>
  </si>
  <si>
    <t>HV9955</t>
  </si>
  <si>
    <t>Discrimination in criminal justice administration-Southern States-History-20th century. ; African Americans-Social conditions-To 1964. ; African Americans-Southern States-History-20th century. ; United States-Race relations-History-20th century.</t>
  </si>
  <si>
    <t>Captivating Technology : Race, Carceral Technoscience, and Liberatory Imagination in Everyday Life</t>
  </si>
  <si>
    <t>Benjamin, Ruha</t>
  </si>
  <si>
    <t>HV9471 .C378 2019</t>
  </si>
  <si>
    <t>Electronic surveillance-Social aspects-United States. ; Privacy, Right of-United States. ; African Americans-Social conditions-21st century. ; Discrimination in criminal justice administration-United States. ; Racial profiling in law enforcement-United States. ; Prisons-United States. ; United States-Race relations-21st century.</t>
  </si>
  <si>
    <t>You Can't Stop the Revolution : Community Disorder and Social Ties in Post-Ferguson America</t>
  </si>
  <si>
    <t>Boyles, Andrea S.</t>
  </si>
  <si>
    <t>HV7936.P8 .B695 2019</t>
  </si>
  <si>
    <t>Police-community relations-United States-21st century. ; Police brutality-United States-21st century. ; African Americans-Violence against-21st century. ; Protest movements-United States-21st century.</t>
  </si>
  <si>
    <t>The Condemnation of Blackness : Race, Crime, and the Making of Modern Urban America, with a New Preface</t>
  </si>
  <si>
    <t>Harvard University Press</t>
  </si>
  <si>
    <t>Muhammad, Khalil Gibran</t>
  </si>
  <si>
    <t>KF4757 .M843 2019</t>
  </si>
  <si>
    <t>African Americans-Legal status, laws, etc.-History-20th century. ; Crime and race-United States-History-20th century. ; African Americans-Social conditions-20th century.</t>
  </si>
  <si>
    <t>W. E. B. du Bois and the Critique of the Competitive Society</t>
  </si>
  <si>
    <t>University of Georgia Press</t>
  </si>
  <si>
    <t>Douglas, Andrew J.</t>
  </si>
  <si>
    <t>E185.97.D73 .D684 2019</t>
  </si>
  <si>
    <t>Du Bois, W. E. B.-(William Edward Burghardt),-1868-1963-Political and social views. ; Capitalism-Social aspects-United States. ; Capitalism-Moral and ethical aspects-United States. ; Competition-Social aspects-United States. ; Competition-Moral and ethical aspects-United States. ; African Americans-Education (Higher) ; African Americans-Economic conditions. ; Racism-Economic aspects-United States. ; United States-Race relations-Economic aspects.</t>
  </si>
  <si>
    <t>Hostile Heartland : Racism, Repression, and Resistance in the Midwest</t>
  </si>
  <si>
    <t>Campney, Brent M. S.</t>
  </si>
  <si>
    <t>E185.915 .C367 2019</t>
  </si>
  <si>
    <t>African Americans-Middle West-History.</t>
  </si>
  <si>
    <t>Citizen Brown : Race, Democracy, and Inequality in the St. Louis Suburbs</t>
  </si>
  <si>
    <t>Gordon, Colin</t>
  </si>
  <si>
    <t>African American neighborhoods-Missouri-Saint Louis. ; Segregation-Missouri-Saint Louis County. ; Equality-Missouri-Saint Louis County. ; Urban renewal-Missouri-Saint Louis County.</t>
  </si>
  <si>
    <t>World War II and American Racial Politics : Public Opinion, the Presidency, and Civil Rights Advocacy</t>
  </si>
  <si>
    <t>Cambridge University Press</t>
  </si>
  <si>
    <t>White, Steven</t>
  </si>
  <si>
    <t>D810.N4 .W458 2019</t>
  </si>
  <si>
    <t>World War, 1939-1945-African Americans. ; World War, 1939-1945-Social aspects-United States. ; African Americans-Civil rights-History-20th century. ; World War, 1939-1945-Influence. ; Whites-United States-Attitudes-History-20th century. ; Social surveys-United States-History-20th century. ; Public opinion-United States-History-20th century. ; United States-Race relations-Public opinion-History-20th century. ; United States-Armed Forces-African Americans-History-20th century. ; United States-Race relations-History-20th century.</t>
  </si>
  <si>
    <t>Move On Up : Chicago Soul Music and Black Cultural Power</t>
  </si>
  <si>
    <t>Cohen, Aaron</t>
  </si>
  <si>
    <t>ML3537</t>
  </si>
  <si>
    <t>African Americans-Illinois-Chicago-Music-History and criticism. ; Soul music-Illinois-Chicago-History and criticism. ; Soul music-Social aspects-Illinois-Chicago. ; Soul music-Political aspects-Illinois-Chicago. ; Soul musicians-Illinois-Chicago.</t>
  </si>
  <si>
    <t>Destructive Desires : Rhythm and Blues Culture and the Politics of Racial Equality</t>
  </si>
  <si>
    <t>Patterson, Robert J.</t>
  </si>
  <si>
    <t>ML3917.U6 .P388 2019</t>
  </si>
  <si>
    <t>Rhythm and blues music-Social aspects-United States-History. ; Rhythm and blues music-Political aspects-United States-History. ; Rhythm and blues music-History and criticism. ; African Americans-Attitudes.</t>
  </si>
  <si>
    <t>The New Noir : Race, Identity, and Diaspora in Black Suburbia</t>
  </si>
  <si>
    <t>Clerge, Orly</t>
  </si>
  <si>
    <t>E185.86 .C547 2019</t>
  </si>
  <si>
    <t>Middle class African Americans-New York (State)-New York-Social conditions. ; African diaspora-Social conditions.</t>
  </si>
  <si>
    <t>The Color of the Third Degree : Racism, Police Torture, and Civil Rights in the American South, 1930-1955</t>
  </si>
  <si>
    <t>Niedermeier, Silvan;Cohen, Paul Allen</t>
  </si>
  <si>
    <t>E185.61 .N54 2019</t>
  </si>
  <si>
    <t>Police brutality-Southern States-History-20th century. ; Racism-Southern States-History-20th century. ; Torture-Southern States-History-20th century. ; African American prisoners-Violence against-Southern States-History-20th century. ; African Americans-Civil rights-Southern States-History-20th century. ; Southern States-Race relations-History-20th century.</t>
  </si>
  <si>
    <t>Black Towns, Black Futures : The Enduring Allure of a Black Place in the American West</t>
  </si>
  <si>
    <t>Slocum, Karla</t>
  </si>
  <si>
    <t>E185.93.O4 .S56 2019</t>
  </si>
  <si>
    <t>African Americans-Oklahoma-History. ; Cities and towns-Oklahoma-History. ; Oklahoma-History.</t>
  </si>
  <si>
    <t>Global Epidemics, Local Implications : African Immigrants and the Ebola Crisis in Dallas</t>
  </si>
  <si>
    <t>Thomas, Kevin J. A.</t>
  </si>
  <si>
    <t>E185 .T466 2019</t>
  </si>
  <si>
    <t>African Americans.</t>
  </si>
  <si>
    <t>NASA and the Long Civil Rights Movement</t>
  </si>
  <si>
    <t>University Press of Florida</t>
  </si>
  <si>
    <t>Odom, Brian C.;Waring, Stephen P.</t>
  </si>
  <si>
    <t>TL521.312 .N363</t>
  </si>
  <si>
    <t>Civil rights movements-United States.</t>
  </si>
  <si>
    <t>Slavery's Descendants : Shared Legacies of Race and Reconciliation</t>
  </si>
  <si>
    <t>LaNier, Shannon;Westrick, A. B.;Hayter-Menzies, Grant;McGill, Joseph;Nokes, R. Gregory;Broussard, Antoinette;Sasanov, Catherine;Stainton, Leslie;Williams, Rodney G.;Jackson, Eileen</t>
  </si>
  <si>
    <t>African Americans-Race identity. ; Slavery-United States-Psychological aspects. ; Racism-United States-History. ; Slaves-United States-Social conditions. ; Slaveholders-United States-History. ; African American families. ; African Americans-Biography. ; Whites-United States-Biography. ; Reconciliation-Social aspects-United States. ; United States-Race relations.</t>
  </si>
  <si>
    <t>Ground Crew : The Fight to End Segregation at Georgia State</t>
  </si>
  <si>
    <t>Daniels, Maurice C.</t>
  </si>
  <si>
    <t>LD1965 .D36 2019</t>
  </si>
  <si>
    <t>Georgia State College of Business Administration-History. ; Civil rights movements-Georgia-History-20th century. ; Segregation-Georgia-History-20th century. ; African Americans-Civil rights-Georgia-History-20th century.</t>
  </si>
  <si>
    <t>Screening Race in American Nontheatrical Film</t>
  </si>
  <si>
    <t>Field, Allyson Nadia;Gordon, Marsha</t>
  </si>
  <si>
    <t>PN1995</t>
  </si>
  <si>
    <t>Race in motion pictures. ; Race awareness in motion pictures. ; African Americans in motion pictures. ; Minorities in motion pictures. ; Motion pictures in education-United States. ; Ethnographic films-United States. ; Amateur films-United States.</t>
  </si>
  <si>
    <t>Violence from Slavery To #BlackLivesMatter : African American History and Representation</t>
  </si>
  <si>
    <t>Dix, Andrew;Templeton, Peter</t>
  </si>
  <si>
    <t>PS173.N4 .V565 2020</t>
  </si>
  <si>
    <t>African Americans in literature. ; Violence in literature. ; African Americans-History. ; African Americans-Social conditions. ; African americans in the arts. ; African Americans in art. ; African Americans in motion pictures. ; American literature-History and criticism. ; African Americans-Politics and government.</t>
  </si>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</sst>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9FF0-A844-482F-AA49-3238EF736920}">
  <dimension ref="A1:J51"/>
  <sheetViews>
    <sheetView tabSelected="1" workbookViewId="0">
      <selection sqref="A1:XFD1"/>
    </sheetView>
  </sheetViews>
  <sheetFormatPr defaultRowHeight="14.4" x14ac:dyDescent="0.3"/>
  <cols>
    <col min="1" max="1" width="9" bestFit="1" customWidth="1"/>
    <col min="2" max="2" width="11.88671875" bestFit="1" customWidth="1"/>
    <col min="4" max="4" width="97.109375" bestFit="1" customWidth="1"/>
    <col min="5" max="5" width="14.109375" bestFit="1" customWidth="1"/>
    <col min="6" max="6" width="30.5546875" bestFit="1" customWidth="1"/>
    <col min="7" max="7" width="8.5546875" bestFit="1" customWidth="1"/>
    <col min="8" max="8" width="60.77734375" customWidth="1"/>
    <col min="9" max="9" width="22.21875" bestFit="1" customWidth="1"/>
    <col min="10" max="10" width="255.77734375" bestFit="1" customWidth="1"/>
  </cols>
  <sheetData>
    <row r="1" spans="1:10" s="3" customFormat="1" ht="43.2" x14ac:dyDescent="0.3">
      <c r="A1" s="2" t="s">
        <v>216</v>
      </c>
      <c r="B1" s="2" t="s">
        <v>217</v>
      </c>
      <c r="C1" s="2" t="s">
        <v>218</v>
      </c>
      <c r="D1" s="2" t="s">
        <v>219</v>
      </c>
      <c r="E1" s="2" t="s">
        <v>220</v>
      </c>
      <c r="F1" s="2" t="s">
        <v>221</v>
      </c>
      <c r="G1" s="2" t="s">
        <v>222</v>
      </c>
      <c r="H1" s="2" t="s">
        <v>223</v>
      </c>
      <c r="I1" s="2" t="s">
        <v>224</v>
      </c>
      <c r="J1" s="2" t="s">
        <v>225</v>
      </c>
    </row>
    <row r="2" spans="1:10" s="1" customFormat="1" x14ac:dyDescent="0.3">
      <c r="A2" s="1">
        <v>20200130</v>
      </c>
      <c r="B2" s="1" t="s">
        <v>0</v>
      </c>
      <c r="C2" s="1">
        <v>5051044</v>
      </c>
      <c r="D2" t="s">
        <v>1</v>
      </c>
      <c r="E2" t="str">
        <f>"9780897337168"</f>
        <v>9780897337168</v>
      </c>
      <c r="F2" t="s">
        <v>2</v>
      </c>
      <c r="G2">
        <v>2018</v>
      </c>
      <c r="H2" t="s">
        <v>3</v>
      </c>
      <c r="I2" t="s">
        <v>4</v>
      </c>
      <c r="J2" t="s">
        <v>5</v>
      </c>
    </row>
    <row r="3" spans="1:10" s="1" customFormat="1" x14ac:dyDescent="0.3">
      <c r="A3" s="1">
        <v>20200130</v>
      </c>
      <c r="B3" s="1" t="s">
        <v>0</v>
      </c>
      <c r="C3" s="1">
        <v>5430808</v>
      </c>
      <c r="D3" t="s">
        <v>6</v>
      </c>
      <c r="E3" t="str">
        <f>"9781351109970"</f>
        <v>9781351109970</v>
      </c>
      <c r="F3" t="s">
        <v>7</v>
      </c>
      <c r="G3">
        <v>2018</v>
      </c>
      <c r="H3" t="s">
        <v>8</v>
      </c>
      <c r="I3" t="s">
        <v>9</v>
      </c>
      <c r="J3" t="s">
        <v>10</v>
      </c>
    </row>
    <row r="4" spans="1:10" s="1" customFormat="1" x14ac:dyDescent="0.3">
      <c r="A4" s="1">
        <v>20200130</v>
      </c>
      <c r="B4" s="1" t="s">
        <v>0</v>
      </c>
      <c r="C4" s="1">
        <v>5439190</v>
      </c>
      <c r="D4" t="s">
        <v>11</v>
      </c>
      <c r="E4" t="str">
        <f>"9781496817723"</f>
        <v>9781496817723</v>
      </c>
      <c r="F4" t="s">
        <v>12</v>
      </c>
      <c r="G4">
        <v>2018</v>
      </c>
      <c r="H4" t="s">
        <v>13</v>
      </c>
      <c r="I4" t="s">
        <v>14</v>
      </c>
      <c r="J4" t="s">
        <v>15</v>
      </c>
    </row>
    <row r="5" spans="1:10" s="1" customFormat="1" x14ac:dyDescent="0.3">
      <c r="A5" s="1">
        <v>20200130</v>
      </c>
      <c r="B5" s="1" t="s">
        <v>0</v>
      </c>
      <c r="C5" s="1">
        <v>5452391</v>
      </c>
      <c r="D5" t="s">
        <v>16</v>
      </c>
      <c r="E5" t="str">
        <f>"9781478002239"</f>
        <v>9781478002239</v>
      </c>
      <c r="F5" t="s">
        <v>17</v>
      </c>
      <c r="G5">
        <v>2018</v>
      </c>
      <c r="H5" t="s">
        <v>18</v>
      </c>
      <c r="I5" t="s">
        <v>19</v>
      </c>
      <c r="J5" t="s">
        <v>20</v>
      </c>
    </row>
    <row r="6" spans="1:10" s="1" customFormat="1" x14ac:dyDescent="0.3">
      <c r="A6" s="1">
        <v>20200130</v>
      </c>
      <c r="B6" s="1" t="s">
        <v>0</v>
      </c>
      <c r="C6" s="1">
        <v>5483722</v>
      </c>
      <c r="D6" t="s">
        <v>21</v>
      </c>
      <c r="E6" t="str">
        <f>"9781452956718"</f>
        <v>9781452956718</v>
      </c>
      <c r="F6" t="s">
        <v>22</v>
      </c>
      <c r="G6">
        <v>2018</v>
      </c>
      <c r="H6" t="s">
        <v>23</v>
      </c>
      <c r="I6" t="s">
        <v>24</v>
      </c>
      <c r="J6" t="s">
        <v>25</v>
      </c>
    </row>
    <row r="7" spans="1:10" s="1" customFormat="1" x14ac:dyDescent="0.3">
      <c r="A7" s="1">
        <v>20200130</v>
      </c>
      <c r="B7" s="1" t="s">
        <v>0</v>
      </c>
      <c r="C7" s="1">
        <v>5507013</v>
      </c>
      <c r="D7" t="s">
        <v>26</v>
      </c>
      <c r="E7" t="str">
        <f>"9780226601038"</f>
        <v>9780226601038</v>
      </c>
      <c r="F7" t="s">
        <v>27</v>
      </c>
      <c r="G7">
        <v>2019</v>
      </c>
      <c r="H7" t="s">
        <v>28</v>
      </c>
      <c r="I7" t="s">
        <v>29</v>
      </c>
      <c r="J7" t="s">
        <v>30</v>
      </c>
    </row>
    <row r="8" spans="1:10" s="1" customFormat="1" x14ac:dyDescent="0.3">
      <c r="A8" s="1">
        <v>20200130</v>
      </c>
      <c r="B8" s="1" t="s">
        <v>0</v>
      </c>
      <c r="C8" s="1">
        <v>5511012</v>
      </c>
      <c r="D8" t="s">
        <v>31</v>
      </c>
      <c r="E8" t="str">
        <f>"9780813585079"</f>
        <v>9780813585079</v>
      </c>
      <c r="F8" t="s">
        <v>32</v>
      </c>
      <c r="G8">
        <v>2018</v>
      </c>
      <c r="H8" t="s">
        <v>33</v>
      </c>
      <c r="I8" t="s">
        <v>34</v>
      </c>
      <c r="J8" t="s">
        <v>35</v>
      </c>
    </row>
    <row r="9" spans="1:10" s="1" customFormat="1" x14ac:dyDescent="0.3">
      <c r="A9" s="1">
        <v>20200130</v>
      </c>
      <c r="B9" s="1" t="s">
        <v>0</v>
      </c>
      <c r="C9" s="1">
        <v>5517499</v>
      </c>
      <c r="D9" t="s">
        <v>36</v>
      </c>
      <c r="E9" t="str">
        <f>"9781351388603"</f>
        <v>9781351388603</v>
      </c>
      <c r="F9" t="s">
        <v>7</v>
      </c>
      <c r="G9">
        <v>2018</v>
      </c>
      <c r="H9" t="s">
        <v>37</v>
      </c>
      <c r="I9" t="s">
        <v>38</v>
      </c>
      <c r="J9" t="s">
        <v>39</v>
      </c>
    </row>
    <row r="10" spans="1:10" s="1" customFormat="1" x14ac:dyDescent="0.3">
      <c r="A10" s="1">
        <v>20200130</v>
      </c>
      <c r="B10" s="1" t="s">
        <v>0</v>
      </c>
      <c r="C10" s="1">
        <v>5525650</v>
      </c>
      <c r="D10" t="s">
        <v>40</v>
      </c>
      <c r="E10" t="str">
        <f>"9781469643410"</f>
        <v>9781469643410</v>
      </c>
      <c r="F10" t="s">
        <v>41</v>
      </c>
      <c r="G10">
        <v>2018</v>
      </c>
      <c r="H10" t="s">
        <v>42</v>
      </c>
      <c r="I10" t="s">
        <v>43</v>
      </c>
      <c r="J10" t="s">
        <v>44</v>
      </c>
    </row>
    <row r="11" spans="1:10" s="1" customFormat="1" x14ac:dyDescent="0.3">
      <c r="A11" s="1">
        <v>20200130</v>
      </c>
      <c r="B11" s="1" t="s">
        <v>0</v>
      </c>
      <c r="C11" s="1">
        <v>5525670</v>
      </c>
      <c r="D11" t="s">
        <v>45</v>
      </c>
      <c r="E11" t="str">
        <f>"9781469646664"</f>
        <v>9781469646664</v>
      </c>
      <c r="F11" t="s">
        <v>41</v>
      </c>
      <c r="G11">
        <v>2018</v>
      </c>
      <c r="H11" t="s">
        <v>46</v>
      </c>
      <c r="I11" t="s">
        <v>47</v>
      </c>
      <c r="J11" t="s">
        <v>48</v>
      </c>
    </row>
    <row r="12" spans="1:10" s="1" customFormat="1" x14ac:dyDescent="0.3">
      <c r="A12" s="1">
        <v>20200130</v>
      </c>
      <c r="B12" s="1" t="s">
        <v>0</v>
      </c>
      <c r="C12" s="1">
        <v>5530590</v>
      </c>
      <c r="D12" t="s">
        <v>49</v>
      </c>
      <c r="E12" t="str">
        <f>"9780810138148"</f>
        <v>9780810138148</v>
      </c>
      <c r="F12" t="s">
        <v>50</v>
      </c>
      <c r="G12">
        <v>2019</v>
      </c>
      <c r="H12" t="s">
        <v>51</v>
      </c>
      <c r="I12" t="s">
        <v>34</v>
      </c>
      <c r="J12" t="s">
        <v>52</v>
      </c>
    </row>
    <row r="13" spans="1:10" s="1" customFormat="1" x14ac:dyDescent="0.3">
      <c r="A13" s="1">
        <v>20200130</v>
      </c>
      <c r="B13" s="1" t="s">
        <v>0</v>
      </c>
      <c r="C13" s="1">
        <v>5552202</v>
      </c>
      <c r="D13" t="s">
        <v>53</v>
      </c>
      <c r="E13" t="str">
        <f>"9780520971172"</f>
        <v>9780520971172</v>
      </c>
      <c r="F13" t="s">
        <v>54</v>
      </c>
      <c r="G13">
        <v>2019</v>
      </c>
      <c r="H13" t="s">
        <v>55</v>
      </c>
      <c r="I13" t="s">
        <v>56</v>
      </c>
      <c r="J13" t="s">
        <v>57</v>
      </c>
    </row>
    <row r="14" spans="1:10" s="1" customFormat="1" x14ac:dyDescent="0.3">
      <c r="A14" s="1">
        <v>20200130</v>
      </c>
      <c r="B14" s="1" t="s">
        <v>0</v>
      </c>
      <c r="C14" s="1">
        <v>5552948</v>
      </c>
      <c r="D14" t="s">
        <v>58</v>
      </c>
      <c r="E14" t="str">
        <f>"9780231545570"</f>
        <v>9780231545570</v>
      </c>
      <c r="F14" t="s">
        <v>59</v>
      </c>
      <c r="G14">
        <v>2019</v>
      </c>
      <c r="H14" t="s">
        <v>60</v>
      </c>
      <c r="I14" t="s">
        <v>61</v>
      </c>
      <c r="J14" t="s">
        <v>62</v>
      </c>
    </row>
    <row r="15" spans="1:10" s="1" customFormat="1" x14ac:dyDescent="0.3">
      <c r="A15" s="1">
        <v>20200130</v>
      </c>
      <c r="B15" s="1" t="s">
        <v>0</v>
      </c>
      <c r="C15" s="1">
        <v>5573386</v>
      </c>
      <c r="D15" t="s">
        <v>63</v>
      </c>
      <c r="E15" t="str">
        <f>"9781496819581"</f>
        <v>9781496819581</v>
      </c>
      <c r="F15" t="s">
        <v>12</v>
      </c>
      <c r="G15">
        <v>2018</v>
      </c>
      <c r="H15" t="s">
        <v>64</v>
      </c>
      <c r="I15" t="s">
        <v>65</v>
      </c>
      <c r="J15" t="s">
        <v>66</v>
      </c>
    </row>
    <row r="16" spans="1:10" s="1" customFormat="1" x14ac:dyDescent="0.3">
      <c r="A16" s="1">
        <v>20200130</v>
      </c>
      <c r="B16" s="1" t="s">
        <v>0</v>
      </c>
      <c r="C16" s="1">
        <v>5583953</v>
      </c>
      <c r="D16" t="s">
        <v>67</v>
      </c>
      <c r="E16" t="str">
        <f>"9780813176680"</f>
        <v>9780813176680</v>
      </c>
      <c r="F16" t="s">
        <v>68</v>
      </c>
      <c r="G16">
        <v>2019</v>
      </c>
      <c r="H16" t="s">
        <v>69</v>
      </c>
      <c r="I16" t="s">
        <v>70</v>
      </c>
      <c r="J16" t="s">
        <v>71</v>
      </c>
    </row>
    <row r="17" spans="1:10" s="1" customFormat="1" x14ac:dyDescent="0.3">
      <c r="A17" s="1">
        <v>20200130</v>
      </c>
      <c r="B17" s="1" t="s">
        <v>0</v>
      </c>
      <c r="C17" s="1">
        <v>5613976</v>
      </c>
      <c r="D17" t="s">
        <v>72</v>
      </c>
      <c r="E17" t="str">
        <f>"9780231547253"</f>
        <v>9780231547253</v>
      </c>
      <c r="F17" t="s">
        <v>59</v>
      </c>
      <c r="G17">
        <v>2019</v>
      </c>
      <c r="H17" t="s">
        <v>73</v>
      </c>
      <c r="I17" t="s">
        <v>74</v>
      </c>
      <c r="J17" t="s">
        <v>75</v>
      </c>
    </row>
    <row r="18" spans="1:10" s="1" customFormat="1" x14ac:dyDescent="0.3">
      <c r="A18" s="1">
        <v>20200130</v>
      </c>
      <c r="B18" s="1" t="s">
        <v>0</v>
      </c>
      <c r="C18" s="1">
        <v>5622071</v>
      </c>
      <c r="D18" t="s">
        <v>76</v>
      </c>
      <c r="E18" t="str">
        <f>"9781452958620"</f>
        <v>9781452958620</v>
      </c>
      <c r="F18" t="s">
        <v>22</v>
      </c>
      <c r="G18">
        <v>2018</v>
      </c>
      <c r="H18" t="s">
        <v>77</v>
      </c>
      <c r="I18" t="s">
        <v>78</v>
      </c>
      <c r="J18" t="s">
        <v>79</v>
      </c>
    </row>
    <row r="19" spans="1:10" s="1" customFormat="1" x14ac:dyDescent="0.3">
      <c r="A19" s="1">
        <v>20200130</v>
      </c>
      <c r="B19" s="1" t="s">
        <v>0</v>
      </c>
      <c r="C19" s="1">
        <v>5622074</v>
      </c>
      <c r="D19" t="s">
        <v>80</v>
      </c>
      <c r="E19" t="str">
        <f>"9781452957388"</f>
        <v>9781452957388</v>
      </c>
      <c r="F19" t="s">
        <v>22</v>
      </c>
      <c r="G19">
        <v>2018</v>
      </c>
      <c r="H19" t="s">
        <v>81</v>
      </c>
      <c r="I19" t="s">
        <v>82</v>
      </c>
      <c r="J19" t="s">
        <v>83</v>
      </c>
    </row>
    <row r="20" spans="1:10" s="1" customFormat="1" x14ac:dyDescent="0.3">
      <c r="A20" s="1">
        <v>20200130</v>
      </c>
      <c r="B20" s="1" t="s">
        <v>0</v>
      </c>
      <c r="C20" s="1">
        <v>5625908</v>
      </c>
      <c r="D20" t="s">
        <v>84</v>
      </c>
      <c r="E20" t="str">
        <f>"9781351253475"</f>
        <v>9781351253475</v>
      </c>
      <c r="F20" t="s">
        <v>7</v>
      </c>
      <c r="G20">
        <v>2019</v>
      </c>
      <c r="H20" t="s">
        <v>85</v>
      </c>
      <c r="I20" t="s">
        <v>86</v>
      </c>
      <c r="J20" t="s">
        <v>87</v>
      </c>
    </row>
    <row r="21" spans="1:10" s="1" customFormat="1" x14ac:dyDescent="0.3">
      <c r="A21" s="1">
        <v>20200130</v>
      </c>
      <c r="B21" s="1" t="s">
        <v>0</v>
      </c>
      <c r="C21" s="1">
        <v>5628764</v>
      </c>
      <c r="D21" t="s">
        <v>88</v>
      </c>
      <c r="E21" t="str">
        <f>"9780520971776"</f>
        <v>9780520971776</v>
      </c>
      <c r="F21" t="s">
        <v>54</v>
      </c>
      <c r="G21">
        <v>2019</v>
      </c>
      <c r="H21" t="s">
        <v>89</v>
      </c>
      <c r="I21" t="s">
        <v>90</v>
      </c>
      <c r="J21" t="s">
        <v>91</v>
      </c>
    </row>
    <row r="22" spans="1:10" s="1" customFormat="1" x14ac:dyDescent="0.3">
      <c r="A22" s="1">
        <v>20200130</v>
      </c>
      <c r="B22" s="1" t="s">
        <v>0</v>
      </c>
      <c r="C22" s="1">
        <v>5629012</v>
      </c>
      <c r="D22" t="s">
        <v>92</v>
      </c>
      <c r="E22" t="str">
        <f>"9780429651366"</f>
        <v>9780429651366</v>
      </c>
      <c r="F22" t="s">
        <v>7</v>
      </c>
      <c r="G22">
        <v>2019</v>
      </c>
      <c r="H22" t="s">
        <v>93</v>
      </c>
      <c r="I22" t="s">
        <v>94</v>
      </c>
      <c r="J22" t="s">
        <v>95</v>
      </c>
    </row>
    <row r="23" spans="1:10" s="1" customFormat="1" x14ac:dyDescent="0.3">
      <c r="A23" s="1">
        <v>20200130</v>
      </c>
      <c r="B23" s="1" t="s">
        <v>0</v>
      </c>
      <c r="C23" s="1">
        <v>5630416</v>
      </c>
      <c r="D23" t="s">
        <v>96</v>
      </c>
      <c r="E23" t="str">
        <f>"9780813594002"</f>
        <v>9780813594002</v>
      </c>
      <c r="F23" t="s">
        <v>32</v>
      </c>
      <c r="G23">
        <v>2018</v>
      </c>
      <c r="H23" t="s">
        <v>97</v>
      </c>
      <c r="I23" t="s">
        <v>34</v>
      </c>
      <c r="J23" t="s">
        <v>98</v>
      </c>
    </row>
    <row r="24" spans="1:10" s="1" customFormat="1" x14ac:dyDescent="0.3">
      <c r="A24" s="1">
        <v>20200130</v>
      </c>
      <c r="B24" s="1" t="s">
        <v>0</v>
      </c>
      <c r="C24" s="1">
        <v>5640354</v>
      </c>
      <c r="D24" t="s">
        <v>99</v>
      </c>
      <c r="E24" t="str">
        <f>"9781421429779"</f>
        <v>9781421429779</v>
      </c>
      <c r="F24" t="s">
        <v>100</v>
      </c>
      <c r="G24">
        <v>2019</v>
      </c>
      <c r="H24" t="s">
        <v>101</v>
      </c>
      <c r="I24" t="s">
        <v>102</v>
      </c>
      <c r="J24" t="s">
        <v>103</v>
      </c>
    </row>
    <row r="25" spans="1:10" s="1" customFormat="1" x14ac:dyDescent="0.3">
      <c r="A25" s="1">
        <v>20200130</v>
      </c>
      <c r="B25" s="1" t="s">
        <v>0</v>
      </c>
      <c r="C25" s="1">
        <v>5675664</v>
      </c>
      <c r="D25" t="s">
        <v>104</v>
      </c>
      <c r="E25" t="str">
        <f>"9780429764219"</f>
        <v>9780429764219</v>
      </c>
      <c r="F25" t="s">
        <v>7</v>
      </c>
      <c r="G25">
        <v>2019</v>
      </c>
      <c r="H25" t="s">
        <v>105</v>
      </c>
      <c r="I25" t="s">
        <v>106</v>
      </c>
      <c r="J25" t="s">
        <v>107</v>
      </c>
    </row>
    <row r="26" spans="1:10" s="1" customFormat="1" x14ac:dyDescent="0.3">
      <c r="A26" s="1">
        <v>20200130</v>
      </c>
      <c r="B26" s="1" t="s">
        <v>0</v>
      </c>
      <c r="C26" s="1">
        <v>5689063</v>
      </c>
      <c r="D26" t="s">
        <v>108</v>
      </c>
      <c r="E26" t="str">
        <f>"9781469648354"</f>
        <v>9781469648354</v>
      </c>
      <c r="F26" t="s">
        <v>41</v>
      </c>
      <c r="G26">
        <v>2019</v>
      </c>
      <c r="H26" t="s">
        <v>109</v>
      </c>
      <c r="I26" t="s">
        <v>110</v>
      </c>
      <c r="J26" t="s">
        <v>111</v>
      </c>
    </row>
    <row r="27" spans="1:10" s="1" customFormat="1" x14ac:dyDescent="0.3">
      <c r="A27" s="1">
        <v>20200130</v>
      </c>
      <c r="B27" s="1" t="s">
        <v>0</v>
      </c>
      <c r="C27" s="1">
        <v>5719527</v>
      </c>
      <c r="D27" t="s">
        <v>112</v>
      </c>
      <c r="E27" t="str">
        <f>"9781609175979"</f>
        <v>9781609175979</v>
      </c>
      <c r="F27" t="s">
        <v>113</v>
      </c>
      <c r="G27">
        <v>2019</v>
      </c>
      <c r="H27" t="s">
        <v>114</v>
      </c>
      <c r="I27" t="s">
        <v>115</v>
      </c>
      <c r="J27" t="s">
        <v>116</v>
      </c>
    </row>
    <row r="28" spans="1:10" s="1" customFormat="1" x14ac:dyDescent="0.3">
      <c r="A28" s="1">
        <v>20200130</v>
      </c>
      <c r="B28" s="1" t="s">
        <v>0</v>
      </c>
      <c r="C28" s="1">
        <v>5743639</v>
      </c>
      <c r="D28" t="s">
        <v>117</v>
      </c>
      <c r="E28" t="str">
        <f>"9780231550475"</f>
        <v>9780231550475</v>
      </c>
      <c r="F28" t="s">
        <v>59</v>
      </c>
      <c r="G28">
        <v>2019</v>
      </c>
      <c r="H28" t="s">
        <v>118</v>
      </c>
      <c r="I28" t="s">
        <v>119</v>
      </c>
      <c r="J28" t="s">
        <v>120</v>
      </c>
    </row>
    <row r="29" spans="1:10" s="1" customFormat="1" x14ac:dyDescent="0.3">
      <c r="A29" s="1">
        <v>20200130</v>
      </c>
      <c r="B29" s="1" t="s">
        <v>0</v>
      </c>
      <c r="C29" s="1">
        <v>5744498</v>
      </c>
      <c r="D29" t="s">
        <v>121</v>
      </c>
      <c r="E29" t="str">
        <f>"9781452961385"</f>
        <v>9781452961385</v>
      </c>
      <c r="F29" t="s">
        <v>22</v>
      </c>
      <c r="G29">
        <v>2019</v>
      </c>
      <c r="H29" t="s">
        <v>122</v>
      </c>
      <c r="I29" t="s">
        <v>123</v>
      </c>
      <c r="J29" t="s">
        <v>124</v>
      </c>
    </row>
    <row r="30" spans="1:10" s="1" customFormat="1" x14ac:dyDescent="0.3">
      <c r="A30" s="1">
        <v>20200130</v>
      </c>
      <c r="B30" s="1" t="s">
        <v>0</v>
      </c>
      <c r="C30" s="1">
        <v>5747462</v>
      </c>
      <c r="D30" t="s">
        <v>125</v>
      </c>
      <c r="E30" t="str">
        <f>"9780252051166"</f>
        <v>9780252051166</v>
      </c>
      <c r="F30" t="s">
        <v>126</v>
      </c>
      <c r="G30">
        <v>2019</v>
      </c>
      <c r="H30" t="s">
        <v>127</v>
      </c>
      <c r="I30" t="s">
        <v>34</v>
      </c>
      <c r="J30" t="s">
        <v>128</v>
      </c>
    </row>
    <row r="31" spans="1:10" s="1" customFormat="1" x14ac:dyDescent="0.3">
      <c r="A31" s="1">
        <v>20200130</v>
      </c>
      <c r="B31" s="1" t="s">
        <v>0</v>
      </c>
      <c r="C31" s="1">
        <v>5755388</v>
      </c>
      <c r="D31" t="s">
        <v>129</v>
      </c>
      <c r="E31" t="str">
        <f>"9781440862120"</f>
        <v>9781440862120</v>
      </c>
      <c r="F31" t="s">
        <v>130</v>
      </c>
      <c r="G31">
        <v>2019</v>
      </c>
      <c r="H31" t="s">
        <v>131</v>
      </c>
      <c r="I31" t="s">
        <v>132</v>
      </c>
      <c r="J31" t="s">
        <v>133</v>
      </c>
    </row>
    <row r="32" spans="1:10" s="1" customFormat="1" x14ac:dyDescent="0.3">
      <c r="A32" s="1">
        <v>20200130</v>
      </c>
      <c r="B32" s="1" t="s">
        <v>0</v>
      </c>
      <c r="C32" s="1">
        <v>5760248</v>
      </c>
      <c r="D32" t="s">
        <v>134</v>
      </c>
      <c r="E32" t="str">
        <f>"9780231544047"</f>
        <v>9780231544047</v>
      </c>
      <c r="F32" t="s">
        <v>59</v>
      </c>
      <c r="G32">
        <v>2019</v>
      </c>
      <c r="H32" t="s">
        <v>135</v>
      </c>
      <c r="I32" t="s">
        <v>136</v>
      </c>
      <c r="J32" t="s">
        <v>137</v>
      </c>
    </row>
    <row r="33" spans="1:10" s="1" customFormat="1" x14ac:dyDescent="0.3">
      <c r="A33" s="1">
        <v>20200130</v>
      </c>
      <c r="B33" s="1" t="s">
        <v>0</v>
      </c>
      <c r="C33" s="1">
        <v>5770770</v>
      </c>
      <c r="D33" t="s">
        <v>138</v>
      </c>
      <c r="E33" t="str">
        <f>"9780252051241"</f>
        <v>9780252051241</v>
      </c>
      <c r="F33" t="s">
        <v>126</v>
      </c>
      <c r="G33">
        <v>2019</v>
      </c>
      <c r="H33" t="s">
        <v>139</v>
      </c>
      <c r="I33" t="s">
        <v>140</v>
      </c>
      <c r="J33" t="s">
        <v>141</v>
      </c>
    </row>
    <row r="34" spans="1:10" s="1" customFormat="1" x14ac:dyDescent="0.3">
      <c r="A34" s="1">
        <v>20200130</v>
      </c>
      <c r="B34" s="1" t="s">
        <v>0</v>
      </c>
      <c r="C34" s="1">
        <v>5779780</v>
      </c>
      <c r="D34" t="s">
        <v>142</v>
      </c>
      <c r="E34" t="str">
        <f>"9781478004493"</f>
        <v>9781478004493</v>
      </c>
      <c r="F34" t="s">
        <v>17</v>
      </c>
      <c r="G34">
        <v>2019</v>
      </c>
      <c r="H34" t="s">
        <v>143</v>
      </c>
      <c r="I34" t="s">
        <v>144</v>
      </c>
      <c r="J34" t="s">
        <v>145</v>
      </c>
    </row>
    <row r="35" spans="1:10" s="1" customFormat="1" x14ac:dyDescent="0.3">
      <c r="A35" s="1">
        <v>20200130</v>
      </c>
      <c r="B35" s="1" t="s">
        <v>0</v>
      </c>
      <c r="C35" s="1">
        <v>5785678</v>
      </c>
      <c r="D35" t="s">
        <v>146</v>
      </c>
      <c r="E35" t="str">
        <f>"9780520970502"</f>
        <v>9780520970502</v>
      </c>
      <c r="F35" t="s">
        <v>54</v>
      </c>
      <c r="G35">
        <v>2019</v>
      </c>
      <c r="H35" t="s">
        <v>147</v>
      </c>
      <c r="I35" t="s">
        <v>148</v>
      </c>
      <c r="J35" t="s">
        <v>149</v>
      </c>
    </row>
    <row r="36" spans="1:10" s="1" customFormat="1" x14ac:dyDescent="0.3">
      <c r="A36" s="1">
        <v>20200130</v>
      </c>
      <c r="B36" s="1" t="s">
        <v>0</v>
      </c>
      <c r="C36" s="1">
        <v>5787854</v>
      </c>
      <c r="D36" t="s">
        <v>150</v>
      </c>
      <c r="E36" t="str">
        <f>"9780674240919"</f>
        <v>9780674240919</v>
      </c>
      <c r="F36" t="s">
        <v>151</v>
      </c>
      <c r="G36">
        <v>2019</v>
      </c>
      <c r="H36" t="s">
        <v>152</v>
      </c>
      <c r="I36" t="s">
        <v>153</v>
      </c>
      <c r="J36" t="s">
        <v>154</v>
      </c>
    </row>
    <row r="37" spans="1:10" s="1" customFormat="1" x14ac:dyDescent="0.3">
      <c r="A37" s="1">
        <v>20200130</v>
      </c>
      <c r="B37" s="1" t="s">
        <v>0</v>
      </c>
      <c r="C37" s="1">
        <v>5806883</v>
      </c>
      <c r="D37" t="s">
        <v>155</v>
      </c>
      <c r="E37" t="str">
        <f>"9780820355108"</f>
        <v>9780820355108</v>
      </c>
      <c r="F37" t="s">
        <v>156</v>
      </c>
      <c r="G37">
        <v>2019</v>
      </c>
      <c r="H37" t="s">
        <v>157</v>
      </c>
      <c r="I37" t="s">
        <v>158</v>
      </c>
      <c r="J37" t="s">
        <v>159</v>
      </c>
    </row>
    <row r="38" spans="1:10" s="1" customFormat="1" x14ac:dyDescent="0.3">
      <c r="A38" s="1">
        <v>20200130</v>
      </c>
      <c r="B38" s="1" t="s">
        <v>0</v>
      </c>
      <c r="C38" s="1">
        <v>5813347</v>
      </c>
      <c r="D38" t="s">
        <v>160</v>
      </c>
      <c r="E38" t="str">
        <f>"9780252051333"</f>
        <v>9780252051333</v>
      </c>
      <c r="F38" t="s">
        <v>126</v>
      </c>
      <c r="G38">
        <v>2019</v>
      </c>
      <c r="H38" t="s">
        <v>161</v>
      </c>
      <c r="I38" t="s">
        <v>162</v>
      </c>
      <c r="J38" t="s">
        <v>163</v>
      </c>
    </row>
    <row r="39" spans="1:10" s="1" customFormat="1" x14ac:dyDescent="0.3">
      <c r="A39" s="1">
        <v>20200130</v>
      </c>
      <c r="B39" s="1" t="s">
        <v>0</v>
      </c>
      <c r="C39" s="1">
        <v>5837067</v>
      </c>
      <c r="D39" t="s">
        <v>164</v>
      </c>
      <c r="E39" t="str">
        <f>"9780226647517"</f>
        <v>9780226647517</v>
      </c>
      <c r="F39" t="s">
        <v>27</v>
      </c>
      <c r="G39">
        <v>2019</v>
      </c>
      <c r="H39" t="s">
        <v>165</v>
      </c>
      <c r="I39" t="s">
        <v>34</v>
      </c>
      <c r="J39" t="s">
        <v>166</v>
      </c>
    </row>
    <row r="40" spans="1:10" s="1" customFormat="1" x14ac:dyDescent="0.3">
      <c r="A40" s="1">
        <v>20200130</v>
      </c>
      <c r="B40" s="1" t="s">
        <v>0</v>
      </c>
      <c r="C40" s="1">
        <v>5842606</v>
      </c>
      <c r="D40" t="s">
        <v>167</v>
      </c>
      <c r="E40" t="str">
        <f>"9781108585378"</f>
        <v>9781108585378</v>
      </c>
      <c r="F40" t="s">
        <v>168</v>
      </c>
      <c r="G40">
        <v>2019</v>
      </c>
      <c r="H40" t="s">
        <v>169</v>
      </c>
      <c r="I40" t="s">
        <v>170</v>
      </c>
      <c r="J40" t="s">
        <v>171</v>
      </c>
    </row>
    <row r="41" spans="1:10" s="1" customFormat="1" x14ac:dyDescent="0.3">
      <c r="A41" s="1">
        <v>20200130</v>
      </c>
      <c r="B41" s="1" t="s">
        <v>0</v>
      </c>
      <c r="C41" s="1">
        <v>5844561</v>
      </c>
      <c r="D41" t="s">
        <v>172</v>
      </c>
      <c r="E41" t="str">
        <f>"9780226653174"</f>
        <v>9780226653174</v>
      </c>
      <c r="F41" t="s">
        <v>27</v>
      </c>
      <c r="G41">
        <v>2019</v>
      </c>
      <c r="H41" t="s">
        <v>173</v>
      </c>
      <c r="I41" t="s">
        <v>174</v>
      </c>
      <c r="J41" t="s">
        <v>175</v>
      </c>
    </row>
    <row r="42" spans="1:10" s="1" customFormat="1" x14ac:dyDescent="0.3">
      <c r="A42" s="1">
        <v>20200130</v>
      </c>
      <c r="B42" s="1" t="s">
        <v>0</v>
      </c>
      <c r="C42" s="1">
        <v>5880424</v>
      </c>
      <c r="D42" t="s">
        <v>176</v>
      </c>
      <c r="E42" t="str">
        <f>"9781978803619"</f>
        <v>9781978803619</v>
      </c>
      <c r="F42" t="s">
        <v>32</v>
      </c>
      <c r="G42">
        <v>2019</v>
      </c>
      <c r="H42" t="s">
        <v>177</v>
      </c>
      <c r="I42" t="s">
        <v>178</v>
      </c>
      <c r="J42" t="s">
        <v>179</v>
      </c>
    </row>
    <row r="43" spans="1:10" s="1" customFormat="1" x14ac:dyDescent="0.3">
      <c r="A43" s="1">
        <v>20200130</v>
      </c>
      <c r="B43" s="1" t="s">
        <v>0</v>
      </c>
      <c r="C43" s="1">
        <v>5889511</v>
      </c>
      <c r="D43" t="s">
        <v>180</v>
      </c>
      <c r="E43" t="str">
        <f>"9780520969131"</f>
        <v>9780520969131</v>
      </c>
      <c r="F43" t="s">
        <v>54</v>
      </c>
      <c r="G43">
        <v>2019</v>
      </c>
      <c r="H43" t="s">
        <v>181</v>
      </c>
      <c r="I43" t="s">
        <v>182</v>
      </c>
      <c r="J43" t="s">
        <v>183</v>
      </c>
    </row>
    <row r="44" spans="1:10" s="1" customFormat="1" x14ac:dyDescent="0.3">
      <c r="A44" s="1">
        <v>20200130</v>
      </c>
      <c r="B44" s="1" t="s">
        <v>0</v>
      </c>
      <c r="C44" s="1">
        <v>5897908</v>
      </c>
      <c r="D44" t="s">
        <v>184</v>
      </c>
      <c r="E44" t="str">
        <f>"9781469652993"</f>
        <v>9781469652993</v>
      </c>
      <c r="F44" t="s">
        <v>41</v>
      </c>
      <c r="G44">
        <v>2019</v>
      </c>
      <c r="H44" t="s">
        <v>185</v>
      </c>
      <c r="I44" t="s">
        <v>186</v>
      </c>
      <c r="J44" t="s">
        <v>187</v>
      </c>
    </row>
    <row r="45" spans="1:10" s="1" customFormat="1" x14ac:dyDescent="0.3">
      <c r="A45" s="1">
        <v>20200130</v>
      </c>
      <c r="B45" s="1" t="s">
        <v>0</v>
      </c>
      <c r="C45" s="1">
        <v>5897909</v>
      </c>
      <c r="D45" t="s">
        <v>188</v>
      </c>
      <c r="E45" t="str">
        <f>"9781469653990"</f>
        <v>9781469653990</v>
      </c>
      <c r="F45" t="s">
        <v>41</v>
      </c>
      <c r="G45">
        <v>2019</v>
      </c>
      <c r="H45" t="s">
        <v>189</v>
      </c>
      <c r="I45" t="s">
        <v>190</v>
      </c>
      <c r="J45" t="s">
        <v>191</v>
      </c>
    </row>
    <row r="46" spans="1:10" s="1" customFormat="1" x14ac:dyDescent="0.3">
      <c r="A46" s="1">
        <v>20200130</v>
      </c>
      <c r="B46" s="1" t="s">
        <v>0</v>
      </c>
      <c r="C46" s="1">
        <v>5944990</v>
      </c>
      <c r="D46" t="s">
        <v>192</v>
      </c>
      <c r="E46" t="str">
        <f>"9781421433004"</f>
        <v>9781421433004</v>
      </c>
      <c r="F46" t="s">
        <v>100</v>
      </c>
      <c r="G46">
        <v>2019</v>
      </c>
      <c r="H46" t="s">
        <v>193</v>
      </c>
      <c r="I46" t="s">
        <v>194</v>
      </c>
      <c r="J46" t="s">
        <v>195</v>
      </c>
    </row>
    <row r="47" spans="1:10" s="1" customFormat="1" x14ac:dyDescent="0.3">
      <c r="A47" s="1">
        <v>20200130</v>
      </c>
      <c r="B47" s="1" t="s">
        <v>0</v>
      </c>
      <c r="C47" s="1">
        <v>5946153</v>
      </c>
      <c r="D47" t="s">
        <v>196</v>
      </c>
      <c r="E47" t="str">
        <f>"9780813057323"</f>
        <v>9780813057323</v>
      </c>
      <c r="F47" t="s">
        <v>197</v>
      </c>
      <c r="G47">
        <v>2019</v>
      </c>
      <c r="H47" t="s">
        <v>198</v>
      </c>
      <c r="I47" t="s">
        <v>199</v>
      </c>
      <c r="J47" t="s">
        <v>200</v>
      </c>
    </row>
    <row r="48" spans="1:10" s="1" customFormat="1" x14ac:dyDescent="0.3">
      <c r="A48" s="1">
        <v>20200130</v>
      </c>
      <c r="B48" s="1" t="s">
        <v>0</v>
      </c>
      <c r="C48" s="1">
        <v>5963024</v>
      </c>
      <c r="D48" t="s">
        <v>201</v>
      </c>
      <c r="E48" t="str">
        <f>"9781978800809"</f>
        <v>9781978800809</v>
      </c>
      <c r="F48" t="s">
        <v>32</v>
      </c>
      <c r="G48">
        <v>2019</v>
      </c>
      <c r="H48" t="s">
        <v>202</v>
      </c>
      <c r="I48" t="s">
        <v>34</v>
      </c>
      <c r="J48" t="s">
        <v>203</v>
      </c>
    </row>
    <row r="49" spans="1:10" s="1" customFormat="1" x14ac:dyDescent="0.3">
      <c r="A49" s="1">
        <v>20200130</v>
      </c>
      <c r="B49" s="1" t="s">
        <v>0</v>
      </c>
      <c r="C49" s="1">
        <v>5964721</v>
      </c>
      <c r="D49" t="s">
        <v>204</v>
      </c>
      <c r="E49" t="str">
        <f>"9780820355962"</f>
        <v>9780820355962</v>
      </c>
      <c r="F49" t="s">
        <v>156</v>
      </c>
      <c r="G49">
        <v>2019</v>
      </c>
      <c r="H49" t="s">
        <v>205</v>
      </c>
      <c r="I49" t="s">
        <v>206</v>
      </c>
      <c r="J49" t="s">
        <v>207</v>
      </c>
    </row>
    <row r="50" spans="1:10" s="1" customFormat="1" x14ac:dyDescent="0.3">
      <c r="A50" s="1">
        <v>20200130</v>
      </c>
      <c r="B50" s="1" t="s">
        <v>0</v>
      </c>
      <c r="C50" s="1">
        <v>5973781</v>
      </c>
      <c r="D50" t="s">
        <v>208</v>
      </c>
      <c r="E50" t="str">
        <f>"9781478005605"</f>
        <v>9781478005605</v>
      </c>
      <c r="F50" t="s">
        <v>17</v>
      </c>
      <c r="G50">
        <v>2019</v>
      </c>
      <c r="H50" t="s">
        <v>209</v>
      </c>
      <c r="I50" t="s">
        <v>210</v>
      </c>
      <c r="J50" t="s">
        <v>211</v>
      </c>
    </row>
    <row r="51" spans="1:10" s="1" customFormat="1" x14ac:dyDescent="0.3">
      <c r="A51" s="1">
        <v>20200130</v>
      </c>
      <c r="B51" s="1" t="s">
        <v>0</v>
      </c>
      <c r="C51" s="1">
        <v>5981749</v>
      </c>
      <c r="D51" t="s">
        <v>212</v>
      </c>
      <c r="E51" t="str">
        <f>"9781000732603"</f>
        <v>9781000732603</v>
      </c>
      <c r="F51" t="s">
        <v>7</v>
      </c>
      <c r="G51">
        <v>2020</v>
      </c>
      <c r="H51" t="s">
        <v>213</v>
      </c>
      <c r="I51" t="s">
        <v>214</v>
      </c>
      <c r="J5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2020-06-04T19:33:58Z</dcterms:created>
  <dcterms:modified xsi:type="dcterms:W3CDTF">2020-06-04T19:37:59Z</dcterms:modified>
</cp:coreProperties>
</file>